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7.19" sheetId="1" r:id="rId1"/>
    <sheet name="7.22" sheetId="2" r:id="rId2"/>
    <sheet name="7.15" sheetId="3" r:id="rId3"/>
    <sheet name="7.14" sheetId="4" r:id="rId4"/>
  </sheets>
  <definedNames/>
  <calcPr fullCalcOnLoad="1"/>
</workbook>
</file>

<file path=xl/sharedStrings.xml><?xml version="1.0" encoding="utf-8"?>
<sst xmlns="http://schemas.openxmlformats.org/spreadsheetml/2006/main" count="86" uniqueCount="35">
  <si>
    <t>Data</t>
  </si>
  <si>
    <t>Operazione</t>
  </si>
  <si>
    <t>Carico</t>
  </si>
  <si>
    <t>Scarico</t>
  </si>
  <si>
    <t>Esistenza</t>
  </si>
  <si>
    <t>Scorta iniziale</t>
  </si>
  <si>
    <t xml:space="preserve">Carico </t>
  </si>
  <si>
    <t>Scheda di magazzino lampada KPM25</t>
  </si>
  <si>
    <t>Totale</t>
  </si>
  <si>
    <t>Calcolo dell'indice di rotazione a quantità fisiche</t>
  </si>
  <si>
    <t>Giorni</t>
  </si>
  <si>
    <t>Esistenza per giorni</t>
  </si>
  <si>
    <t xml:space="preserve">Consistenza media = si determina rapportando all'esistenza per giorni / i giorni </t>
  </si>
  <si>
    <t>Consistenza media</t>
  </si>
  <si>
    <t>Indice di rotazione</t>
  </si>
  <si>
    <t>Indice di rotazione = si calcola facendo il rapporto tra il totale degli scarichi nel periodo considerato / consistenza media</t>
  </si>
  <si>
    <t>numero di volte che il magazzino si è rinnovato</t>
  </si>
  <si>
    <t>Giacenza media di magazzino</t>
  </si>
  <si>
    <t>Giacenza media di magazzino = esprime il numero medio di giorni della permanenza di merce in magazzino e si determina rapportando il totale dei giorni del periodo considerato / l'indice di rotazione</t>
  </si>
  <si>
    <t>Scheda di magazzino portapenne SB796</t>
  </si>
  <si>
    <t>Livello di riordino di un'impresa commerciale</t>
  </si>
  <si>
    <t>Consumo anno n-1</t>
  </si>
  <si>
    <t>Consumo giornaliero</t>
  </si>
  <si>
    <t>Scorta di sicurezza</t>
  </si>
  <si>
    <t>Scorta di sicurezza = si determina facendo consumo medio gironaliero X 10</t>
  </si>
  <si>
    <t>Tempo medio di riapprovigiamento</t>
  </si>
  <si>
    <t>Tempo per procedure interne</t>
  </si>
  <si>
    <t>deve esserci sempre</t>
  </si>
  <si>
    <t>Copertura del fabbisogno x lead time = tempo medio di riapprovigionamento X consumo giornaliero</t>
  </si>
  <si>
    <t>Copertura del fabbisogno x lead time</t>
  </si>
  <si>
    <t>Copertura del fabbisogno x procedure interne</t>
  </si>
  <si>
    <t>Copertura del fabbisogno x procedure interne = tempo per procedure interne X consumo giornaliero</t>
  </si>
  <si>
    <t>Livello di riordino</t>
  </si>
  <si>
    <t>Livello di riordino = scorta di sicurezza + copertura del fabbisogno x lead time + copertura del fabbisogno x procedure interne e corisponde al quantitativo di merce in corrispondenza del quale deve essere impartito l'ordine al fornitore</t>
  </si>
  <si>
    <t>Scorta di sicurezza = si determina facendo consumo medio gironaliero X 14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</si>
</sst>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0.00000000000000"/>
    <numFmt numFmtId="178" formatCode="0.000000000000000"/>
    <numFmt numFmtId="179" formatCode="0.00000000000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10">
      <selection activeCell="A33" sqref="A33:D43"/>
    </sheetView>
  </sheetViews>
  <sheetFormatPr defaultColWidth="9.140625" defaultRowHeight="12.75"/>
  <cols>
    <col min="1" max="1" width="10.140625" style="0" customWidth="1"/>
    <col min="2" max="2" width="12.140625" style="0" customWidth="1"/>
    <col min="3" max="3" width="9.140625" style="0" customWidth="1"/>
    <col min="4" max="4" width="17.00390625" style="0" customWidth="1"/>
  </cols>
  <sheetData>
    <row r="1" spans="1:5" ht="12.75">
      <c r="A1" s="6" t="s">
        <v>7</v>
      </c>
      <c r="B1" s="6"/>
      <c r="C1" s="6"/>
      <c r="D1" s="6"/>
      <c r="E1" s="6"/>
    </row>
    <row r="2" spans="1:5" ht="12.7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</row>
    <row r="3" spans="1:5" ht="12.75">
      <c r="A3" s="8">
        <v>41548</v>
      </c>
      <c r="B3" s="7" t="s">
        <v>5</v>
      </c>
      <c r="C3" s="7">
        <v>900</v>
      </c>
      <c r="D3" s="7"/>
      <c r="E3" s="7">
        <f>C3</f>
        <v>900</v>
      </c>
    </row>
    <row r="4" spans="1:5" ht="12.75">
      <c r="A4" s="8">
        <v>41552</v>
      </c>
      <c r="B4" s="7" t="s">
        <v>6</v>
      </c>
      <c r="C4" s="7">
        <v>200</v>
      </c>
      <c r="D4" s="7"/>
      <c r="E4" s="7">
        <f>E3+C4</f>
        <v>1100</v>
      </c>
    </row>
    <row r="5" spans="1:5" ht="12.75">
      <c r="A5" s="8">
        <v>41558</v>
      </c>
      <c r="B5" s="7" t="s">
        <v>3</v>
      </c>
      <c r="C5" s="7"/>
      <c r="D5" s="7">
        <v>150</v>
      </c>
      <c r="E5" s="7">
        <f>E4-D5</f>
        <v>950</v>
      </c>
    </row>
    <row r="6" spans="1:5" ht="12.75">
      <c r="A6" s="8">
        <v>41571</v>
      </c>
      <c r="B6" s="7" t="s">
        <v>3</v>
      </c>
      <c r="C6" s="7"/>
      <c r="D6" s="7">
        <v>220</v>
      </c>
      <c r="E6" s="7">
        <f>E5-D6</f>
        <v>730</v>
      </c>
    </row>
    <row r="7" spans="1:5" ht="12.75">
      <c r="A7" s="8">
        <v>41583</v>
      </c>
      <c r="B7" s="7" t="s">
        <v>3</v>
      </c>
      <c r="C7" s="7"/>
      <c r="D7" s="7">
        <v>170</v>
      </c>
      <c r="E7" s="7">
        <f>E6-D7</f>
        <v>560</v>
      </c>
    </row>
    <row r="8" spans="1:5" ht="12.75">
      <c r="A8" s="8">
        <v>41590</v>
      </c>
      <c r="B8" s="7" t="s">
        <v>6</v>
      </c>
      <c r="C8" s="7">
        <v>100</v>
      </c>
      <c r="D8" s="7"/>
      <c r="E8" s="7">
        <f>E7+C8</f>
        <v>660</v>
      </c>
    </row>
    <row r="9" spans="1:5" ht="12.75">
      <c r="A9" s="8">
        <v>41594</v>
      </c>
      <c r="B9" s="7" t="s">
        <v>3</v>
      </c>
      <c r="C9" s="7"/>
      <c r="D9" s="7">
        <v>210</v>
      </c>
      <c r="E9" s="7">
        <f>E8-D9</f>
        <v>450</v>
      </c>
    </row>
    <row r="10" spans="1:5" ht="12.75">
      <c r="A10" s="8">
        <v>41601</v>
      </c>
      <c r="B10" s="7" t="s">
        <v>3</v>
      </c>
      <c r="C10" s="7"/>
      <c r="D10" s="7">
        <v>280</v>
      </c>
      <c r="E10" s="7">
        <f>E9-D10</f>
        <v>170</v>
      </c>
    </row>
    <row r="11" spans="1:5" ht="12.75">
      <c r="A11" s="8">
        <v>41613</v>
      </c>
      <c r="B11" s="7" t="s">
        <v>6</v>
      </c>
      <c r="C11" s="7">
        <v>300</v>
      </c>
      <c r="D11" s="7"/>
      <c r="E11" s="7">
        <f>E10+C11</f>
        <v>470</v>
      </c>
    </row>
    <row r="12" spans="1:5" ht="12.75">
      <c r="A12" s="8">
        <v>41615</v>
      </c>
      <c r="B12" s="7" t="s">
        <v>3</v>
      </c>
      <c r="C12" s="7"/>
      <c r="D12" s="7">
        <v>90</v>
      </c>
      <c r="E12" s="7">
        <f>E11-D12</f>
        <v>380</v>
      </c>
    </row>
    <row r="13" spans="1:5" ht="12.75">
      <c r="A13" s="8">
        <v>41624</v>
      </c>
      <c r="B13" s="7" t="s">
        <v>3</v>
      </c>
      <c r="C13" s="7"/>
      <c r="D13" s="7">
        <v>140</v>
      </c>
      <c r="E13" s="7">
        <f>E12-D13</f>
        <v>240</v>
      </c>
    </row>
    <row r="14" spans="1:5" ht="12.75">
      <c r="A14" s="8">
        <v>41625</v>
      </c>
      <c r="B14" s="7" t="s">
        <v>3</v>
      </c>
      <c r="C14" s="7"/>
      <c r="D14" s="7">
        <v>60</v>
      </c>
      <c r="E14" s="7">
        <f>E13-D14</f>
        <v>180</v>
      </c>
    </row>
    <row r="15" spans="1:5" ht="12.75">
      <c r="A15" s="8"/>
      <c r="B15" s="7" t="s">
        <v>8</v>
      </c>
      <c r="C15" s="7">
        <f>SUM(C3:C14)</f>
        <v>1500</v>
      </c>
      <c r="D15" s="7">
        <f>SUM(D5:D14)</f>
        <v>1320</v>
      </c>
      <c r="E15" s="7"/>
    </row>
    <row r="16" ht="12.75">
      <c r="A16" s="1"/>
    </row>
    <row r="17" spans="1:4" ht="12.75">
      <c r="A17" s="9" t="s">
        <v>9</v>
      </c>
      <c r="B17" s="9"/>
      <c r="C17" s="9"/>
      <c r="D17" s="9"/>
    </row>
    <row r="18" spans="1:4" ht="12.75">
      <c r="A18" s="8" t="s">
        <v>4</v>
      </c>
      <c r="B18" s="7" t="s">
        <v>0</v>
      </c>
      <c r="C18" s="7" t="s">
        <v>10</v>
      </c>
      <c r="D18" s="7" t="s">
        <v>11</v>
      </c>
    </row>
    <row r="19" spans="1:4" ht="12.75">
      <c r="A19" s="7">
        <f>E3</f>
        <v>900</v>
      </c>
      <c r="B19" s="8">
        <v>41547</v>
      </c>
      <c r="C19" s="10">
        <f>B20-B19</f>
        <v>5</v>
      </c>
      <c r="D19" s="7">
        <f>A19*C19</f>
        <v>4500</v>
      </c>
    </row>
    <row r="20" spans="1:4" ht="12.75">
      <c r="A20" s="7">
        <f aca="true" t="shared" si="0" ref="A20:A30">E4</f>
        <v>1100</v>
      </c>
      <c r="B20" s="8">
        <v>41552</v>
      </c>
      <c r="C20" s="11">
        <f aca="true" t="shared" si="1" ref="C20:C30">B21-B20</f>
        <v>6</v>
      </c>
      <c r="D20" s="7">
        <f aca="true" t="shared" si="2" ref="D20:D30">A20*C20</f>
        <v>6600</v>
      </c>
    </row>
    <row r="21" spans="1:4" ht="12.75">
      <c r="A21" s="7">
        <f t="shared" si="0"/>
        <v>950</v>
      </c>
      <c r="B21" s="8">
        <v>41558</v>
      </c>
      <c r="C21" s="11">
        <f t="shared" si="1"/>
        <v>13</v>
      </c>
      <c r="D21" s="7">
        <f t="shared" si="2"/>
        <v>12350</v>
      </c>
    </row>
    <row r="22" spans="1:4" ht="12.75">
      <c r="A22" s="7">
        <f t="shared" si="0"/>
        <v>730</v>
      </c>
      <c r="B22" s="8">
        <v>41571</v>
      </c>
      <c r="C22" s="11">
        <f t="shared" si="1"/>
        <v>12</v>
      </c>
      <c r="D22" s="7">
        <f t="shared" si="2"/>
        <v>8760</v>
      </c>
    </row>
    <row r="23" spans="1:4" ht="12.75">
      <c r="A23" s="7">
        <f t="shared" si="0"/>
        <v>560</v>
      </c>
      <c r="B23" s="8">
        <v>41583</v>
      </c>
      <c r="C23" s="11">
        <f t="shared" si="1"/>
        <v>7</v>
      </c>
      <c r="D23" s="7">
        <f t="shared" si="2"/>
        <v>3920</v>
      </c>
    </row>
    <row r="24" spans="1:4" ht="12.75">
      <c r="A24" s="7">
        <f t="shared" si="0"/>
        <v>660</v>
      </c>
      <c r="B24" s="8">
        <v>41590</v>
      </c>
      <c r="C24" s="11">
        <f t="shared" si="1"/>
        <v>4</v>
      </c>
      <c r="D24" s="7">
        <f t="shared" si="2"/>
        <v>2640</v>
      </c>
    </row>
    <row r="25" spans="1:4" ht="12.75">
      <c r="A25" s="7">
        <f t="shared" si="0"/>
        <v>450</v>
      </c>
      <c r="B25" s="8">
        <v>41594</v>
      </c>
      <c r="C25" s="11">
        <f t="shared" si="1"/>
        <v>7</v>
      </c>
      <c r="D25" s="7">
        <f t="shared" si="2"/>
        <v>3150</v>
      </c>
    </row>
    <row r="26" spans="1:4" ht="12.75">
      <c r="A26" s="7">
        <f t="shared" si="0"/>
        <v>170</v>
      </c>
      <c r="B26" s="8">
        <v>41601</v>
      </c>
      <c r="C26" s="11">
        <f t="shared" si="1"/>
        <v>12</v>
      </c>
      <c r="D26" s="7">
        <f t="shared" si="2"/>
        <v>2040</v>
      </c>
    </row>
    <row r="27" spans="1:4" ht="12.75">
      <c r="A27" s="7">
        <f t="shared" si="0"/>
        <v>470</v>
      </c>
      <c r="B27" s="8">
        <v>41613</v>
      </c>
      <c r="C27" s="11">
        <f t="shared" si="1"/>
        <v>2</v>
      </c>
      <c r="D27" s="7">
        <f t="shared" si="2"/>
        <v>940</v>
      </c>
    </row>
    <row r="28" spans="1:4" ht="12.75">
      <c r="A28" s="7">
        <f t="shared" si="0"/>
        <v>380</v>
      </c>
      <c r="B28" s="8">
        <v>41615</v>
      </c>
      <c r="C28" s="11">
        <f t="shared" si="1"/>
        <v>9</v>
      </c>
      <c r="D28" s="7">
        <f t="shared" si="2"/>
        <v>3420</v>
      </c>
    </row>
    <row r="29" spans="1:4" ht="12.75">
      <c r="A29" s="7">
        <f t="shared" si="0"/>
        <v>240</v>
      </c>
      <c r="B29" s="8">
        <v>41624</v>
      </c>
      <c r="C29" s="11">
        <f t="shared" si="1"/>
        <v>1</v>
      </c>
      <c r="D29" s="7">
        <f t="shared" si="2"/>
        <v>240</v>
      </c>
    </row>
    <row r="30" spans="1:4" ht="12.75">
      <c r="A30" s="7">
        <f t="shared" si="0"/>
        <v>180</v>
      </c>
      <c r="B30" s="8">
        <v>41625</v>
      </c>
      <c r="C30" s="11">
        <f t="shared" si="1"/>
        <v>14</v>
      </c>
      <c r="D30" s="7">
        <f t="shared" si="2"/>
        <v>2520</v>
      </c>
    </row>
    <row r="31" spans="1:4" ht="12.75">
      <c r="A31" s="8"/>
      <c r="B31" s="8">
        <v>41639</v>
      </c>
      <c r="C31" s="10">
        <f>SUM(C19:C30)</f>
        <v>92</v>
      </c>
      <c r="D31" s="7">
        <f>SUM(D19:D30)</f>
        <v>51080</v>
      </c>
    </row>
    <row r="32" ht="12.75">
      <c r="A32" s="1"/>
    </row>
    <row r="33" ht="12.75">
      <c r="A33" s="1" t="s">
        <v>12</v>
      </c>
    </row>
    <row r="34" ht="12.75">
      <c r="A34" s="1"/>
    </row>
    <row r="35" spans="1:3" ht="12.75">
      <c r="A35" s="1" t="s">
        <v>13</v>
      </c>
      <c r="C35" s="4">
        <f>D31/C31</f>
        <v>555.2173913043479</v>
      </c>
    </row>
    <row r="36" ht="12.75">
      <c r="A36" s="1"/>
    </row>
    <row r="37" ht="12.75">
      <c r="A37" s="1" t="s">
        <v>15</v>
      </c>
    </row>
    <row r="38" ht="12.75">
      <c r="A38" s="1"/>
    </row>
    <row r="39" spans="1:4" ht="12.75">
      <c r="A39" s="1" t="s">
        <v>14</v>
      </c>
      <c r="C39" s="4">
        <f>D15/C35</f>
        <v>2.3774471417384495</v>
      </c>
      <c r="D39" t="s">
        <v>16</v>
      </c>
    </row>
    <row r="40" ht="12.75">
      <c r="A40" s="1"/>
    </row>
    <row r="41" ht="12.75">
      <c r="A41" s="1" t="s">
        <v>18</v>
      </c>
    </row>
    <row r="42" ht="12.75">
      <c r="A42" s="1"/>
    </row>
    <row r="43" spans="1:4" ht="12.75">
      <c r="A43" s="1" t="s">
        <v>17</v>
      </c>
      <c r="D43" s="5">
        <f>C31/C39</f>
        <v>38.696969696969695</v>
      </c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</sheetData>
  <mergeCells count="2">
    <mergeCell ref="A1:E1"/>
    <mergeCell ref="A17:D17"/>
  </mergeCells>
  <printOptions/>
  <pageMargins left="0.75" right="0.75" top="1" bottom="1" header="0.5" footer="0.5"/>
  <pageSetup orientation="portrait" paperSize="9"/>
  <ignoredErrors>
    <ignoredError sqref="E11 E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3">
      <selection activeCell="A38" sqref="A38"/>
    </sheetView>
  </sheetViews>
  <sheetFormatPr defaultColWidth="9.140625" defaultRowHeight="12.75"/>
  <cols>
    <col min="1" max="1" width="9.8515625" style="0" customWidth="1"/>
    <col min="2" max="2" width="12.140625" style="0" customWidth="1"/>
    <col min="4" max="4" width="17.140625" style="0" customWidth="1"/>
  </cols>
  <sheetData>
    <row r="1" spans="1:5" ht="12.75">
      <c r="A1" s="6" t="s">
        <v>19</v>
      </c>
      <c r="B1" s="6"/>
      <c r="C1" s="6"/>
      <c r="D1" s="6"/>
      <c r="E1" s="6"/>
    </row>
    <row r="2" spans="1:5" ht="12.7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</row>
    <row r="3" spans="1:5" ht="12.75">
      <c r="A3" s="8">
        <v>41275</v>
      </c>
      <c r="B3" s="7" t="s">
        <v>5</v>
      </c>
      <c r="C3" s="7">
        <v>250</v>
      </c>
      <c r="D3" s="7"/>
      <c r="E3" s="7">
        <f>C3</f>
        <v>250</v>
      </c>
    </row>
    <row r="4" spans="1:5" ht="12.75">
      <c r="A4" s="8">
        <v>41286</v>
      </c>
      <c r="B4" s="7" t="s">
        <v>6</v>
      </c>
      <c r="C4" s="7">
        <v>90</v>
      </c>
      <c r="D4" s="7"/>
      <c r="E4" s="7">
        <f>E3+C4</f>
        <v>340</v>
      </c>
    </row>
    <row r="5" spans="1:5" ht="12.75">
      <c r="A5" s="8">
        <v>41307</v>
      </c>
      <c r="B5" s="7" t="s">
        <v>2</v>
      </c>
      <c r="C5" s="7">
        <v>110</v>
      </c>
      <c r="D5" s="7"/>
      <c r="E5" s="7">
        <f>E4+C5</f>
        <v>450</v>
      </c>
    </row>
    <row r="6" spans="1:5" ht="12.75">
      <c r="A6" s="8">
        <v>41333</v>
      </c>
      <c r="B6" s="7" t="s">
        <v>3</v>
      </c>
      <c r="C6" s="7"/>
      <c r="D6" s="7">
        <v>150</v>
      </c>
      <c r="E6" s="7">
        <f>E5-D6</f>
        <v>300</v>
      </c>
    </row>
    <row r="7" spans="1:5" ht="12.75">
      <c r="A7" s="8">
        <v>41347</v>
      </c>
      <c r="B7" s="7" t="s">
        <v>3</v>
      </c>
      <c r="C7" s="7"/>
      <c r="D7" s="7">
        <v>80</v>
      </c>
      <c r="E7" s="7">
        <f>E6-D7</f>
        <v>220</v>
      </c>
    </row>
    <row r="8" spans="1:5" ht="12.75">
      <c r="A8" s="8">
        <v>41405</v>
      </c>
      <c r="B8" s="7" t="s">
        <v>6</v>
      </c>
      <c r="C8" s="7">
        <v>40</v>
      </c>
      <c r="D8" s="7"/>
      <c r="E8" s="7">
        <f>E7+C8</f>
        <v>260</v>
      </c>
    </row>
    <row r="9" spans="1:5" ht="12.75">
      <c r="A9" s="8">
        <v>41543</v>
      </c>
      <c r="B9" s="7" t="s">
        <v>3</v>
      </c>
      <c r="C9" s="7">
        <v>20</v>
      </c>
      <c r="D9" s="7"/>
      <c r="E9" s="7">
        <f>E8+C9</f>
        <v>280</v>
      </c>
    </row>
    <row r="10" spans="1:5" ht="12.75">
      <c r="A10" s="8">
        <v>41559</v>
      </c>
      <c r="B10" s="7" t="s">
        <v>3</v>
      </c>
      <c r="C10" s="7"/>
      <c r="D10" s="7">
        <v>80</v>
      </c>
      <c r="E10" s="7">
        <f>E9-D10</f>
        <v>200</v>
      </c>
    </row>
    <row r="11" spans="1:5" ht="12.75">
      <c r="A11" s="8">
        <v>41600</v>
      </c>
      <c r="B11" s="7" t="s">
        <v>6</v>
      </c>
      <c r="C11" s="7"/>
      <c r="D11" s="7">
        <v>100</v>
      </c>
      <c r="E11" s="7">
        <f>E10-D11</f>
        <v>100</v>
      </c>
    </row>
    <row r="12" spans="1:5" ht="12.75">
      <c r="A12" s="8"/>
      <c r="B12" s="7"/>
      <c r="C12" s="7">
        <f>SUM(C3:C11)</f>
        <v>510</v>
      </c>
      <c r="D12" s="7">
        <f>SUM(D3:D11)</f>
        <v>410</v>
      </c>
      <c r="E12" s="7"/>
    </row>
    <row r="13" spans="1:5" ht="12.75">
      <c r="A13" s="3"/>
      <c r="B13" s="2"/>
      <c r="C13" s="2"/>
      <c r="D13" s="2"/>
      <c r="E13" s="2"/>
    </row>
    <row r="14" spans="1:5" ht="12.75">
      <c r="A14" s="3"/>
      <c r="B14" s="2"/>
      <c r="C14" s="2"/>
      <c r="D14" s="2"/>
      <c r="E14" s="2"/>
    </row>
    <row r="15" spans="1:5" ht="12.75">
      <c r="A15" s="3"/>
      <c r="B15" s="2"/>
      <c r="C15" s="2"/>
      <c r="D15" s="2"/>
      <c r="E15" s="2"/>
    </row>
    <row r="16" ht="12.75">
      <c r="A16" s="1"/>
    </row>
    <row r="17" spans="1:4" ht="12.75">
      <c r="A17" s="9" t="s">
        <v>9</v>
      </c>
      <c r="B17" s="9"/>
      <c r="C17" s="9"/>
      <c r="D17" s="9"/>
    </row>
    <row r="18" spans="1:4" ht="12.75">
      <c r="A18" s="8" t="s">
        <v>4</v>
      </c>
      <c r="B18" s="7" t="s">
        <v>0</v>
      </c>
      <c r="C18" s="7" t="s">
        <v>10</v>
      </c>
      <c r="D18" s="7" t="s">
        <v>11</v>
      </c>
    </row>
    <row r="19" spans="1:4" ht="12.75">
      <c r="A19" s="7">
        <f>E3</f>
        <v>250</v>
      </c>
      <c r="B19" s="8">
        <v>41274</v>
      </c>
      <c r="C19" s="10">
        <f>B20-B19</f>
        <v>12</v>
      </c>
      <c r="D19" s="7">
        <f>A19*C19</f>
        <v>3000</v>
      </c>
    </row>
    <row r="20" spans="1:4" ht="12.75">
      <c r="A20" s="7">
        <f aca="true" t="shared" si="0" ref="A20:A30">E4</f>
        <v>340</v>
      </c>
      <c r="B20" s="8">
        <v>41286</v>
      </c>
      <c r="C20" s="11">
        <f aca="true" t="shared" si="1" ref="C20:C30">B21-B20</f>
        <v>21</v>
      </c>
      <c r="D20" s="7">
        <f aca="true" t="shared" si="2" ref="D20:D30">A20*C20</f>
        <v>7140</v>
      </c>
    </row>
    <row r="21" spans="1:4" ht="12.75">
      <c r="A21" s="7">
        <f t="shared" si="0"/>
        <v>450</v>
      </c>
      <c r="B21" s="8">
        <v>41307</v>
      </c>
      <c r="C21" s="11">
        <f t="shared" si="1"/>
        <v>26</v>
      </c>
      <c r="D21" s="7">
        <f t="shared" si="2"/>
        <v>11700</v>
      </c>
    </row>
    <row r="22" spans="1:4" ht="12.75">
      <c r="A22" s="7">
        <f t="shared" si="0"/>
        <v>300</v>
      </c>
      <c r="B22" s="8">
        <v>41333</v>
      </c>
      <c r="C22" s="11">
        <f t="shared" si="1"/>
        <v>14</v>
      </c>
      <c r="D22" s="7">
        <f t="shared" si="2"/>
        <v>4200</v>
      </c>
    </row>
    <row r="23" spans="1:4" ht="12.75">
      <c r="A23" s="7">
        <f t="shared" si="0"/>
        <v>220</v>
      </c>
      <c r="B23" s="8">
        <v>41347</v>
      </c>
      <c r="C23" s="11">
        <f t="shared" si="1"/>
        <v>58</v>
      </c>
      <c r="D23" s="7">
        <f t="shared" si="2"/>
        <v>12760</v>
      </c>
    </row>
    <row r="24" spans="1:4" ht="12.75">
      <c r="A24" s="7">
        <f t="shared" si="0"/>
        <v>260</v>
      </c>
      <c r="B24" s="8">
        <v>41405</v>
      </c>
      <c r="C24" s="11">
        <f t="shared" si="1"/>
        <v>138</v>
      </c>
      <c r="D24" s="7">
        <f t="shared" si="2"/>
        <v>35880</v>
      </c>
    </row>
    <row r="25" spans="1:4" ht="12.75">
      <c r="A25" s="7">
        <f t="shared" si="0"/>
        <v>280</v>
      </c>
      <c r="B25" s="8">
        <v>41543</v>
      </c>
      <c r="C25" s="11">
        <f t="shared" si="1"/>
        <v>16</v>
      </c>
      <c r="D25" s="7">
        <f t="shared" si="2"/>
        <v>4480</v>
      </c>
    </row>
    <row r="26" spans="1:4" ht="12.75">
      <c r="A26" s="7">
        <f t="shared" si="0"/>
        <v>200</v>
      </c>
      <c r="B26" s="8">
        <v>41559</v>
      </c>
      <c r="C26" s="11">
        <f t="shared" si="1"/>
        <v>41</v>
      </c>
      <c r="D26" s="7">
        <f t="shared" si="2"/>
        <v>8200</v>
      </c>
    </row>
    <row r="27" spans="1:4" ht="12.75">
      <c r="A27" s="7">
        <f t="shared" si="0"/>
        <v>100</v>
      </c>
      <c r="B27" s="8">
        <v>41600</v>
      </c>
      <c r="C27" s="11">
        <f t="shared" si="1"/>
        <v>39</v>
      </c>
      <c r="D27" s="7">
        <f t="shared" si="2"/>
        <v>3900</v>
      </c>
    </row>
    <row r="28" spans="1:4" ht="12.75">
      <c r="A28" s="7"/>
      <c r="B28" s="8">
        <v>41639</v>
      </c>
      <c r="C28" s="10">
        <f>SUM(C19:C27)</f>
        <v>365</v>
      </c>
      <c r="D28" s="7">
        <f>SUM(D19:D27)</f>
        <v>91260</v>
      </c>
    </row>
    <row r="29" spans="1:4" ht="12.75">
      <c r="A29" s="2"/>
      <c r="B29" s="3"/>
      <c r="C29" s="12"/>
      <c r="D29" s="2"/>
    </row>
    <row r="30" ht="12.75">
      <c r="A30" s="1" t="s">
        <v>12</v>
      </c>
    </row>
    <row r="31" ht="12.75">
      <c r="A31" s="1"/>
    </row>
    <row r="32" spans="1:3" ht="12.75">
      <c r="A32" s="1" t="s">
        <v>13</v>
      </c>
      <c r="C32" s="4">
        <f>D28/C28</f>
        <v>250.02739726027397</v>
      </c>
    </row>
    <row r="33" ht="12.75">
      <c r="A33" s="1"/>
    </row>
    <row r="34" ht="12.75">
      <c r="A34" s="1" t="s">
        <v>15</v>
      </c>
    </row>
    <row r="35" ht="12.75">
      <c r="A35" s="1"/>
    </row>
    <row r="36" spans="1:4" ht="12.75">
      <c r="A36" s="1" t="s">
        <v>14</v>
      </c>
      <c r="C36" s="4">
        <f>D12/C32</f>
        <v>1.6398202936664474</v>
      </c>
      <c r="D36" t="s">
        <v>16</v>
      </c>
    </row>
    <row r="37" ht="12.75">
      <c r="A37" s="1"/>
    </row>
    <row r="38" ht="12.75">
      <c r="A38" s="1" t="s">
        <v>18</v>
      </c>
    </row>
    <row r="39" ht="12.75">
      <c r="A39" s="1"/>
    </row>
    <row r="40" spans="1:4" ht="12.75">
      <c r="A40" s="1" t="s">
        <v>17</v>
      </c>
      <c r="D40" s="5">
        <f>C28/C36</f>
        <v>222.58536585365854</v>
      </c>
    </row>
  </sheetData>
  <mergeCells count="2">
    <mergeCell ref="A1:E1"/>
    <mergeCell ref="A17:D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H1">
      <selection activeCell="A1" sqref="A1:R13"/>
    </sheetView>
  </sheetViews>
  <sheetFormatPr defaultColWidth="9.140625" defaultRowHeight="12.75"/>
  <cols>
    <col min="1" max="1" width="37.140625" style="0" customWidth="1"/>
  </cols>
  <sheetData>
    <row r="1" ht="12.75">
      <c r="A1" t="s">
        <v>20</v>
      </c>
    </row>
    <row r="2" spans="1:2" ht="12.75">
      <c r="A2" t="s">
        <v>21</v>
      </c>
      <c r="B2">
        <v>14760</v>
      </c>
    </row>
    <row r="3" spans="1:2" ht="12.75">
      <c r="A3" t="s">
        <v>22</v>
      </c>
      <c r="B3">
        <f>B2/360</f>
        <v>41</v>
      </c>
    </row>
    <row r="4" spans="1:5" ht="12.75">
      <c r="A4" t="s">
        <v>24</v>
      </c>
      <c r="E4" t="s">
        <v>27</v>
      </c>
    </row>
    <row r="5" spans="1:2" ht="12.75">
      <c r="A5" t="s">
        <v>23</v>
      </c>
      <c r="B5">
        <f>B3*10</f>
        <v>410</v>
      </c>
    </row>
    <row r="6" spans="1:2" ht="12.75">
      <c r="A6" t="s">
        <v>25</v>
      </c>
      <c r="B6">
        <v>25</v>
      </c>
    </row>
    <row r="7" spans="1:2" ht="12.75">
      <c r="A7" t="s">
        <v>26</v>
      </c>
      <c r="B7">
        <v>3</v>
      </c>
    </row>
    <row r="8" ht="12.75">
      <c r="A8" t="s">
        <v>28</v>
      </c>
    </row>
    <row r="9" spans="1:2" ht="12.75">
      <c r="A9" t="s">
        <v>29</v>
      </c>
      <c r="B9">
        <f>B3*B6</f>
        <v>1025</v>
      </c>
    </row>
    <row r="10" ht="12.75">
      <c r="A10" t="s">
        <v>31</v>
      </c>
    </row>
    <row r="11" spans="1:2" ht="12.75">
      <c r="A11" t="s">
        <v>30</v>
      </c>
      <c r="B11">
        <f>B3*B7</f>
        <v>123</v>
      </c>
    </row>
    <row r="12" spans="1:2" ht="12.75">
      <c r="A12" t="s">
        <v>32</v>
      </c>
      <c r="B12">
        <f>B11+B9+B5</f>
        <v>1558</v>
      </c>
    </row>
    <row r="13" ht="12.75">
      <c r="A13" t="s">
        <v>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7.28125" style="0" customWidth="1"/>
  </cols>
  <sheetData>
    <row r="1" ht="12.75">
      <c r="A1" t="s">
        <v>20</v>
      </c>
    </row>
    <row r="2" spans="1:2" ht="12.75">
      <c r="A2" t="s">
        <v>21</v>
      </c>
      <c r="B2">
        <f>B3*360</f>
        <v>18000</v>
      </c>
    </row>
    <row r="3" spans="1:2" ht="12.75">
      <c r="A3" t="s">
        <v>22</v>
      </c>
      <c r="B3">
        <v>50</v>
      </c>
    </row>
    <row r="4" spans="1:5" ht="12.75">
      <c r="A4" t="s">
        <v>34</v>
      </c>
      <c r="E4" t="s">
        <v>27</v>
      </c>
    </row>
    <row r="5" spans="1:2" ht="12.75">
      <c r="A5" t="s">
        <v>23</v>
      </c>
      <c r="B5">
        <f>B3*14</f>
        <v>700</v>
      </c>
    </row>
    <row r="6" spans="1:2" ht="12.75">
      <c r="A6" t="s">
        <v>25</v>
      </c>
      <c r="B6">
        <v>42</v>
      </c>
    </row>
    <row r="7" spans="1:2" ht="12.75">
      <c r="A7" t="s">
        <v>26</v>
      </c>
      <c r="B7">
        <v>5</v>
      </c>
    </row>
    <row r="8" ht="12.75">
      <c r="A8" t="s">
        <v>28</v>
      </c>
    </row>
    <row r="9" spans="1:2" ht="12.75">
      <c r="A9" t="s">
        <v>29</v>
      </c>
      <c r="B9">
        <f>B3*B6</f>
        <v>2100</v>
      </c>
    </row>
    <row r="10" ht="12.75">
      <c r="A10" t="s">
        <v>31</v>
      </c>
    </row>
    <row r="11" spans="1:2" ht="12.75">
      <c r="A11" t="s">
        <v>30</v>
      </c>
      <c r="B11">
        <f>B3*B7</f>
        <v>250</v>
      </c>
    </row>
    <row r="12" spans="1:2" ht="12.75">
      <c r="A12" t="s">
        <v>32</v>
      </c>
      <c r="B12">
        <f>B11+B9+B5</f>
        <v>3050</v>
      </c>
    </row>
    <row r="13" ht="12.75">
      <c r="A13" t="s"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3AM2010-2011</dc:creator>
  <cp:keywords/>
  <dc:description/>
  <cp:lastModifiedBy>3AM2010-2011</cp:lastModifiedBy>
  <dcterms:created xsi:type="dcterms:W3CDTF">2013-04-08T06:26:27Z</dcterms:created>
  <dcterms:modified xsi:type="dcterms:W3CDTF">2013-04-08T07:50:37Z</dcterms:modified>
  <cp:category/>
  <cp:version/>
  <cp:contentType/>
  <cp:contentStatus/>
</cp:coreProperties>
</file>