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63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<sst xmlns="http://schemas.openxmlformats.org/spreadsheetml/2006/main" count="40" uniqueCount="24">
  <si>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NOTA DI CONFERMA</t>
  </si>
  <si>
    <t>DATA</t>
  </si>
  <si>
    <t>VALORE NOMINALE</t>
  </si>
  <si>
    <t>ANAGRAFICA DEL TITOLO</t>
  </si>
  <si>
    <t>PREZZO</t>
  </si>
  <si>
    <t>CONTROVALORE</t>
  </si>
  <si>
    <t>OBBLIGAZIONI INTESA SANPAOLO 1,45% TRIMESTRALE INDICIZZATO</t>
  </si>
  <si>
    <t>VN</t>
  </si>
  <si>
    <t>SIM: commissione di negoziazione</t>
  </si>
  <si>
    <t>Banca: commissione di raccolta ordini</t>
  </si>
  <si>
    <t>Interessi lordi maturati</t>
  </si>
  <si>
    <t>Imposta sostitutiva</t>
  </si>
  <si>
    <t>cedola in corso di maturazione</t>
  </si>
  <si>
    <t>quotazione</t>
  </si>
  <si>
    <t>imposta sostitutiva</t>
  </si>
  <si>
    <t>commissione SIM</t>
  </si>
  <si>
    <t>commissione bancaria</t>
  </si>
  <si>
    <t>giorni</t>
  </si>
  <si>
    <t>Importo da accreditare con valuta 11/11</t>
  </si>
  <si>
    <t>Giorno di esecuzione</t>
  </si>
  <si>
    <t>Ora di esecuzione</t>
  </si>
  <si>
    <t>Mercato di esecuzione</t>
  </si>
  <si>
    <t>MOT</t>
  </si>
  <si>
    <t>Importo da addebitare con valuta 11/11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</si>
</sst>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-mmm\-yy;@"/>
    <numFmt numFmtId="166" formatCode="[$-410]dd\-mmm\-yy;@"/>
    <numFmt numFmtId="167" formatCode="0.0"/>
    <numFmt numFmtId="168" formatCode="0.000"/>
    <numFmt numFmtId="169" formatCode="0.0000"/>
    <numFmt numFmtId="170" formatCode="0.00000"/>
    <numFmt numFmtId="171" formatCode="#,##0\ [$€-1];[Red]\-#,##0\ [$€-1]"/>
    <numFmt numFmtId="172" formatCode="#,##0.00000\ [$€-1];[Red]\-#,##0.00000\ [$€-1]"/>
    <numFmt numFmtId="173" formatCode="#,##0.0000\ [$€-1];[Red]\-#,##0.0000\ [$€-1]"/>
    <numFmt numFmtId="174" formatCode="#,##0.000\ [$€-1];[Red]\-#,##0.000\ [$€-1]"/>
    <numFmt numFmtId="175" formatCode="#,##0.00\ [$€-1];[Red]\-#,##0.00\ [$€-1]"/>
    <numFmt numFmtId="176" formatCode="#,##0.0\ [$€-1];[Red]\-#,##0.0\ [$€-1]"/>
    <numFmt numFmtId="177" formatCode="#,##0.000000\ [$€-1];[Red]\-#,##0.000000\ [$€-1]"/>
    <numFmt numFmtId="178" formatCode="d/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8"/>
      </top>
      <bottom style="thin"/>
    </border>
    <border>
      <left style="thin">
        <color indexed="2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8"/>
      </right>
      <top style="thin"/>
      <bottom style="thin">
        <color indexed="23"/>
      </bottom>
    </border>
    <border>
      <left style="thin">
        <color indexed="8"/>
      </left>
      <right style="thin">
        <color indexed="8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8"/>
      </right>
      <top style="thin">
        <color indexed="23"/>
      </top>
      <bottom style="thin"/>
    </border>
    <border>
      <left style="thin">
        <color indexed="8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 style="thin"/>
      <right style="thin">
        <color indexed="8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/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6" fontId="0" fillId="2" borderId="10" xfId="0" applyNumberForma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170" fontId="0" fillId="2" borderId="13" xfId="0" applyNumberFormat="1" applyFill="1" applyBorder="1" applyAlignment="1">
      <alignment horizontal="center" vertical="top"/>
    </xf>
    <xf numFmtId="175" fontId="0" fillId="2" borderId="13" xfId="0" applyNumberFormat="1" applyFill="1" applyBorder="1" applyAlignment="1">
      <alignment horizontal="center" vertical="top"/>
    </xf>
    <xf numFmtId="166" fontId="0" fillId="2" borderId="14" xfId="0" applyNumberForma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170" fontId="0" fillId="2" borderId="17" xfId="0" applyNumberFormat="1" applyFill="1" applyBorder="1" applyAlignment="1">
      <alignment horizontal="center" vertical="top"/>
    </xf>
    <xf numFmtId="175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70" fontId="0" fillId="2" borderId="22" xfId="0" applyNumberFormat="1" applyFill="1" applyBorder="1" applyAlignment="1">
      <alignment/>
    </xf>
    <xf numFmtId="175" fontId="0" fillId="2" borderId="23" xfId="0" applyNumberFormat="1" applyFill="1" applyBorder="1" applyAlignment="1">
      <alignment/>
    </xf>
    <xf numFmtId="0" fontId="0" fillId="2" borderId="24" xfId="0" applyFill="1" applyBorder="1" applyAlignment="1">
      <alignment/>
    </xf>
    <xf numFmtId="170" fontId="0" fillId="2" borderId="0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170" fontId="0" fillId="2" borderId="28" xfId="0" applyNumberFormat="1" applyFill="1" applyBorder="1" applyAlignment="1">
      <alignment/>
    </xf>
    <xf numFmtId="175" fontId="0" fillId="2" borderId="29" xfId="0" applyNumberForma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8" xfId="0" applyFill="1" applyBorder="1" applyAlignment="1">
      <alignment/>
    </xf>
    <xf numFmtId="170" fontId="0" fillId="2" borderId="1" xfId="0" applyNumberFormat="1" applyFill="1" applyBorder="1" applyAlignment="1">
      <alignment/>
    </xf>
    <xf numFmtId="175" fontId="0" fillId="2" borderId="9" xfId="0" applyNumberFormat="1" applyFill="1" applyBorder="1" applyAlignment="1">
      <alignment/>
    </xf>
    <xf numFmtId="0" fontId="0" fillId="2" borderId="25" xfId="0" applyFill="1" applyBorder="1" applyAlignment="1">
      <alignment/>
    </xf>
    <xf numFmtId="170" fontId="1" fillId="2" borderId="32" xfId="0" applyNumberFormat="1" applyFont="1" applyFill="1" applyBorder="1" applyAlignment="1">
      <alignment/>
    </xf>
    <xf numFmtId="175" fontId="0" fillId="2" borderId="32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175" fontId="1" fillId="2" borderId="35" xfId="0" applyNumberFormat="1" applyFon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78" fontId="0" fillId="2" borderId="40" xfId="0" applyNumberFormat="1" applyFill="1" applyBorder="1" applyAlignment="1">
      <alignment horizontal="center"/>
    </xf>
    <xf numFmtId="178" fontId="0" fillId="2" borderId="41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4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166" fontId="0" fillId="3" borderId="10" xfId="0" applyNumberFormat="1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 wrapText="1"/>
    </xf>
    <xf numFmtId="170" fontId="0" fillId="3" borderId="12" xfId="0" applyNumberFormat="1" applyFill="1" applyBorder="1" applyAlignment="1">
      <alignment horizontal="center" vertical="top"/>
    </xf>
    <xf numFmtId="175" fontId="0" fillId="3" borderId="13" xfId="0" applyNumberFormat="1" applyFill="1" applyBorder="1" applyAlignment="1">
      <alignment horizontal="center" vertical="top"/>
    </xf>
    <xf numFmtId="166" fontId="0" fillId="3" borderId="2" xfId="0" applyNumberFormat="1" applyFill="1" applyBorder="1" applyAlignment="1">
      <alignment horizontal="center" vertical="top" wrapText="1"/>
    </xf>
    <xf numFmtId="0" fontId="0" fillId="3" borderId="48" xfId="0" applyFill="1" applyBorder="1" applyAlignment="1">
      <alignment horizontal="center" vertical="top" wrapText="1"/>
    </xf>
    <xf numFmtId="170" fontId="0" fillId="3" borderId="4" xfId="0" applyNumberFormat="1" applyFill="1" applyBorder="1" applyAlignment="1">
      <alignment horizontal="center" vertical="top"/>
    </xf>
    <xf numFmtId="175" fontId="0" fillId="3" borderId="5" xfId="0" applyNumberFormat="1" applyFill="1" applyBorder="1" applyAlignment="1">
      <alignment horizontal="center" vertical="top"/>
    </xf>
    <xf numFmtId="166" fontId="0" fillId="3" borderId="14" xfId="0" applyNumberFormat="1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170" fontId="0" fillId="3" borderId="16" xfId="0" applyNumberFormat="1" applyFill="1" applyBorder="1" applyAlignment="1">
      <alignment horizontal="center" vertical="top"/>
    </xf>
    <xf numFmtId="175" fontId="0" fillId="3" borderId="50" xfId="0" applyNumberFormat="1" applyFill="1" applyBorder="1" applyAlignment="1">
      <alignment horizontal="center" vertical="top"/>
    </xf>
    <xf numFmtId="166" fontId="0" fillId="3" borderId="51" xfId="0" applyNumberFormat="1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0" fillId="3" borderId="53" xfId="0" applyFill="1" applyBorder="1" applyAlignment="1">
      <alignment horizontal="center" vertical="top" wrapText="1"/>
    </xf>
    <xf numFmtId="170" fontId="0" fillId="3" borderId="52" xfId="0" applyNumberFormat="1" applyFill="1" applyBorder="1" applyAlignment="1">
      <alignment horizontal="center" vertical="top"/>
    </xf>
    <xf numFmtId="175" fontId="0" fillId="3" borderId="54" xfId="0" applyNumberFormat="1" applyFill="1" applyBorder="1" applyAlignment="1">
      <alignment horizontal="center" vertical="top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5" xfId="0" applyFill="1" applyBorder="1" applyAlignment="1">
      <alignment/>
    </xf>
    <xf numFmtId="170" fontId="0" fillId="3" borderId="0" xfId="0" applyNumberFormat="1" applyFill="1" applyBorder="1" applyAlignment="1">
      <alignment/>
    </xf>
    <xf numFmtId="175" fontId="0" fillId="3" borderId="2" xfId="0" applyNumberFormat="1" applyFill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3" xfId="0" applyFill="1" applyBorder="1" applyAlignment="1">
      <alignment/>
    </xf>
    <xf numFmtId="170" fontId="0" fillId="3" borderId="57" xfId="0" applyNumberFormat="1" applyFill="1" applyBorder="1" applyAlignment="1">
      <alignment/>
    </xf>
    <xf numFmtId="175" fontId="0" fillId="3" borderId="58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59" xfId="0" applyFill="1" applyBorder="1" applyAlignment="1">
      <alignment/>
    </xf>
    <xf numFmtId="170" fontId="0" fillId="3" borderId="28" xfId="0" applyNumberFormat="1" applyFill="1" applyBorder="1" applyAlignment="1">
      <alignment/>
    </xf>
    <xf numFmtId="175" fontId="0" fillId="3" borderId="60" xfId="0" applyNumberFormat="1" applyFill="1" applyBorder="1" applyAlignment="1">
      <alignment/>
    </xf>
    <xf numFmtId="0" fontId="0" fillId="3" borderId="61" xfId="0" applyFill="1" applyBorder="1" applyAlignment="1">
      <alignment/>
    </xf>
    <xf numFmtId="170" fontId="0" fillId="3" borderId="62" xfId="0" applyNumberFormat="1" applyFill="1" applyBorder="1" applyAlignment="1">
      <alignment/>
    </xf>
    <xf numFmtId="175" fontId="0" fillId="3" borderId="63" xfId="0" applyNumberFormat="1" applyFill="1" applyBorder="1" applyAlignment="1">
      <alignment/>
    </xf>
    <xf numFmtId="170" fontId="1" fillId="3" borderId="8" xfId="0" applyNumberFormat="1" applyFont="1" applyFill="1" applyBorder="1" applyAlignment="1">
      <alignment/>
    </xf>
    <xf numFmtId="175" fontId="0" fillId="3" borderId="9" xfId="0" applyNumberFormat="1" applyFill="1" applyBorder="1" applyAlignment="1">
      <alignment/>
    </xf>
    <xf numFmtId="0" fontId="0" fillId="3" borderId="64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66" xfId="0" applyFill="1" applyBorder="1" applyAlignment="1">
      <alignment/>
    </xf>
    <xf numFmtId="175" fontId="1" fillId="3" borderId="8" xfId="0" applyNumberFormat="1" applyFont="1" applyFill="1" applyBorder="1" applyAlignment="1">
      <alignment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178" fontId="0" fillId="3" borderId="40" xfId="0" applyNumberFormat="1" applyFill="1" applyBorder="1" applyAlignment="1">
      <alignment horizontal="center"/>
    </xf>
    <xf numFmtId="178" fontId="0" fillId="3" borderId="41" xfId="0" applyNumberFormat="1" applyFill="1" applyBorder="1" applyAlignment="1">
      <alignment horizontal="center"/>
    </xf>
    <xf numFmtId="20" fontId="0" fillId="3" borderId="7" xfId="0" applyNumberForma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  <col min="2" max="2" width="12.421875" style="0" customWidth="1"/>
    <col min="3" max="3" width="36.140625" style="0" customWidth="1"/>
    <col min="4" max="4" width="9.57421875" style="0" bestFit="1" customWidth="1"/>
    <col min="5" max="5" width="16.57421875" style="0" customWidth="1"/>
    <col min="7" max="7" width="15.8515625" style="0" customWidth="1"/>
    <col min="9" max="9" width="15.28125" style="0" customWidth="1"/>
    <col min="11" max="11" width="19.00390625" style="0" customWidth="1"/>
  </cols>
  <sheetData>
    <row r="1" spans="1:16" ht="12.75">
      <c r="A1" t="s">
        <v>7</v>
      </c>
      <c r="B1" s="1">
        <v>5000</v>
      </c>
      <c r="C1" t="s">
        <v>12</v>
      </c>
      <c r="D1" s="2">
        <v>0.0145</v>
      </c>
      <c r="E1" t="s">
        <v>13</v>
      </c>
      <c r="F1" s="3">
        <v>102.75</v>
      </c>
      <c r="G1" t="s">
        <v>14</v>
      </c>
      <c r="H1" s="4">
        <v>0.2</v>
      </c>
      <c r="I1" t="s">
        <v>15</v>
      </c>
      <c r="J1" s="2">
        <v>0.0015</v>
      </c>
      <c r="K1" t="s">
        <v>16</v>
      </c>
      <c r="L1" s="2">
        <v>0.002</v>
      </c>
      <c r="M1" t="s">
        <v>17</v>
      </c>
      <c r="N1">
        <v>91</v>
      </c>
      <c r="O1" t="s">
        <v>17</v>
      </c>
      <c r="P1">
        <v>71</v>
      </c>
    </row>
    <row r="2" spans="2:12" ht="12.75">
      <c r="B2" s="1"/>
      <c r="D2" s="2"/>
      <c r="F2" s="3"/>
      <c r="H2" s="4"/>
      <c r="J2" s="2"/>
      <c r="L2" s="2"/>
    </row>
    <row r="3" spans="1:5" ht="12.75">
      <c r="A3" s="5" t="s">
        <v>0</v>
      </c>
      <c r="B3" s="6"/>
      <c r="C3" s="6"/>
      <c r="D3" s="6"/>
      <c r="E3" s="6"/>
    </row>
    <row r="4" spans="1:5" ht="12.75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</row>
    <row r="5" spans="1:5" ht="12.75">
      <c r="A5" s="11"/>
      <c r="B5" s="12"/>
      <c r="C5" s="13"/>
      <c r="D5" s="13"/>
      <c r="E5" s="14"/>
    </row>
    <row r="6" spans="1:5" ht="12.75">
      <c r="A6" s="15">
        <v>41221</v>
      </c>
      <c r="B6" s="16">
        <v>5000</v>
      </c>
      <c r="C6" s="17" t="s">
        <v>6</v>
      </c>
      <c r="D6" s="18">
        <v>102.75</v>
      </c>
      <c r="E6" s="19">
        <f>B1*D6/100</f>
        <v>5137.5</v>
      </c>
    </row>
    <row r="7" spans="1:5" ht="12.75">
      <c r="A7" s="20"/>
      <c r="B7" s="21"/>
      <c r="C7" s="22"/>
      <c r="D7" s="23"/>
      <c r="E7" s="24"/>
    </row>
    <row r="8" spans="1:5" ht="12.75">
      <c r="A8" s="25"/>
      <c r="B8" s="26"/>
      <c r="C8" s="27"/>
      <c r="D8" s="28"/>
      <c r="E8" s="29"/>
    </row>
    <row r="9" spans="1:5" ht="12.75">
      <c r="A9" s="30" t="s">
        <v>8</v>
      </c>
      <c r="B9" s="30"/>
      <c r="C9" s="31"/>
      <c r="D9" s="32">
        <f>-(F1*J1)</f>
        <v>-0.154125</v>
      </c>
      <c r="E9" s="33">
        <f>B1*D9/100</f>
        <v>-7.706250000000001</v>
      </c>
    </row>
    <row r="10" spans="1:5" ht="12.75">
      <c r="A10" s="34" t="s">
        <v>9</v>
      </c>
      <c r="B10" s="34"/>
      <c r="C10" s="27"/>
      <c r="D10" s="35">
        <f>-(F1*L1)</f>
        <v>-0.20550000000000002</v>
      </c>
      <c r="E10" s="36">
        <f>B1*D10/100</f>
        <v>-10.275</v>
      </c>
    </row>
    <row r="11" spans="1:5" ht="12.75">
      <c r="A11" s="37" t="s">
        <v>10</v>
      </c>
      <c r="B11" s="37"/>
      <c r="C11" s="38"/>
      <c r="D11" s="39">
        <f>100*D1*P1/N1</f>
        <v>1.1313186813186815</v>
      </c>
      <c r="E11" s="40">
        <f>B1*D11/100</f>
        <v>56.56593406593408</v>
      </c>
    </row>
    <row r="12" spans="1:5" ht="12.75">
      <c r="A12" s="41" t="s">
        <v>11</v>
      </c>
      <c r="B12" s="42"/>
      <c r="C12" s="43"/>
      <c r="D12" s="44">
        <f>-D11*H1</f>
        <v>-0.2262637362637363</v>
      </c>
      <c r="E12" s="45">
        <f>B1*D12/100</f>
        <v>-11.313186813186814</v>
      </c>
    </row>
    <row r="13" spans="1:5" ht="12.75">
      <c r="A13" s="46"/>
      <c r="B13" s="34"/>
      <c r="C13" s="27"/>
      <c r="D13" s="47">
        <f>D6+D9+D10+D11+D12</f>
        <v>103.29542994505495</v>
      </c>
      <c r="E13" s="48">
        <f>B1*D13/100</f>
        <v>5164.771497252747</v>
      </c>
    </row>
    <row r="14" spans="1:5" ht="12.75">
      <c r="A14" s="41" t="s">
        <v>18</v>
      </c>
      <c r="B14" s="6"/>
      <c r="C14" s="49"/>
      <c r="D14" s="50"/>
      <c r="E14" s="51">
        <f>E13</f>
        <v>5164.771497252747</v>
      </c>
    </row>
    <row r="15" spans="1:5" ht="12.75">
      <c r="A15" s="52" t="s">
        <v>19</v>
      </c>
      <c r="B15" s="53"/>
      <c r="C15" s="54" t="s">
        <v>20</v>
      </c>
      <c r="D15" s="55" t="s">
        <v>21</v>
      </c>
      <c r="E15" s="53"/>
    </row>
    <row r="16" spans="1:5" ht="12.75">
      <c r="A16" s="56">
        <v>41586</v>
      </c>
      <c r="B16" s="57"/>
      <c r="C16" s="58">
        <v>0.47291666666666665</v>
      </c>
      <c r="D16" s="59" t="s">
        <v>22</v>
      </c>
      <c r="E16" s="60"/>
    </row>
    <row r="19" spans="1:5" ht="12.75">
      <c r="A19" s="61" t="s">
        <v>0</v>
      </c>
      <c r="B19" s="62"/>
      <c r="C19" s="62"/>
      <c r="D19" s="62"/>
      <c r="E19" s="62"/>
    </row>
    <row r="20" spans="1:5" ht="12.75">
      <c r="A20" s="63" t="s">
        <v>1</v>
      </c>
      <c r="B20" s="64" t="s">
        <v>2</v>
      </c>
      <c r="C20" s="65" t="s">
        <v>3</v>
      </c>
      <c r="D20" s="66" t="s">
        <v>4</v>
      </c>
      <c r="E20" s="67" t="s">
        <v>5</v>
      </c>
    </row>
    <row r="21" spans="1:5" ht="12.75">
      <c r="A21" s="68"/>
      <c r="B21" s="69"/>
      <c r="C21" s="70"/>
      <c r="D21" s="71"/>
      <c r="E21" s="72"/>
    </row>
    <row r="22" spans="1:5" ht="12.75" customHeight="1">
      <c r="A22" s="73">
        <v>41221</v>
      </c>
      <c r="B22" s="74">
        <v>5000</v>
      </c>
      <c r="C22" s="75" t="s">
        <v>6</v>
      </c>
      <c r="D22" s="76">
        <v>102.75</v>
      </c>
      <c r="E22" s="77">
        <f>B1*D22/100</f>
        <v>5137.5</v>
      </c>
    </row>
    <row r="23" spans="1:5" ht="12.75">
      <c r="A23" s="78"/>
      <c r="B23" s="79"/>
      <c r="C23" s="79"/>
      <c r="D23" s="80"/>
      <c r="E23" s="81"/>
    </row>
    <row r="24" spans="1:5" ht="12.75">
      <c r="A24" s="82"/>
      <c r="B24" s="83"/>
      <c r="C24" s="79"/>
      <c r="D24" s="84"/>
      <c r="E24" s="85"/>
    </row>
    <row r="25" spans="1:5" ht="12.75">
      <c r="A25" s="86"/>
      <c r="B25" s="87"/>
      <c r="C25" s="88"/>
      <c r="D25" s="89"/>
      <c r="E25" s="90"/>
    </row>
    <row r="26" spans="1:5" ht="12.75">
      <c r="A26" s="91" t="s">
        <v>8</v>
      </c>
      <c r="B26" s="92"/>
      <c r="C26" s="93"/>
      <c r="D26" s="94">
        <f>(F1*J1)</f>
        <v>0.154125</v>
      </c>
      <c r="E26" s="95">
        <f>B1*D26/100</f>
        <v>7.706250000000001</v>
      </c>
    </row>
    <row r="27" spans="1:5" ht="12.75">
      <c r="A27" s="96" t="s">
        <v>9</v>
      </c>
      <c r="B27" s="97"/>
      <c r="C27" s="98"/>
      <c r="D27" s="99">
        <f>(F1*L1)</f>
        <v>0.20550000000000002</v>
      </c>
      <c r="E27" s="100">
        <f>B1*D27/100</f>
        <v>10.275</v>
      </c>
    </row>
    <row r="28" spans="1:5" ht="12.75">
      <c r="A28" s="101" t="s">
        <v>10</v>
      </c>
      <c r="B28" s="102"/>
      <c r="C28" s="103"/>
      <c r="D28" s="104">
        <f>100*D1*P1/N1</f>
        <v>1.1313186813186815</v>
      </c>
      <c r="E28" s="105">
        <f>B1*D28/100</f>
        <v>56.56593406593408</v>
      </c>
    </row>
    <row r="29" spans="1:5" ht="12.75">
      <c r="A29" s="106" t="s">
        <v>11</v>
      </c>
      <c r="B29" s="97"/>
      <c r="C29" s="98"/>
      <c r="D29" s="107">
        <f>-D11*H1</f>
        <v>-0.2262637362637363</v>
      </c>
      <c r="E29" s="108">
        <f>(B1*D29/100)</f>
        <v>-11.313186813186814</v>
      </c>
    </row>
    <row r="30" spans="1:5" ht="12.75">
      <c r="A30" s="106"/>
      <c r="B30" s="97"/>
      <c r="C30" s="98"/>
      <c r="D30" s="109">
        <f>D22+D26+D27+D28+D29</f>
        <v>104.01467994505494</v>
      </c>
      <c r="E30" s="110">
        <f>B1*D30/100</f>
        <v>5200.733997252747</v>
      </c>
    </row>
    <row r="31" spans="1:5" ht="12.75">
      <c r="A31" s="111" t="s">
        <v>23</v>
      </c>
      <c r="B31" s="62"/>
      <c r="C31" s="112"/>
      <c r="D31" s="113"/>
      <c r="E31" s="114">
        <f>E30</f>
        <v>5200.733997252747</v>
      </c>
    </row>
    <row r="32" spans="1:5" ht="12.75">
      <c r="A32" s="115" t="s">
        <v>19</v>
      </c>
      <c r="B32" s="116"/>
      <c r="C32" s="117" t="s">
        <v>20</v>
      </c>
      <c r="D32" s="118" t="s">
        <v>21</v>
      </c>
      <c r="E32" s="119"/>
    </row>
    <row r="33" spans="1:5" ht="12.75">
      <c r="A33" s="120">
        <v>41586</v>
      </c>
      <c r="B33" s="121"/>
      <c r="C33" s="122">
        <v>0.47291666666666665</v>
      </c>
      <c r="D33" s="123" t="s">
        <v>22</v>
      </c>
      <c r="E33" s="124"/>
    </row>
  </sheetData>
  <mergeCells count="28">
    <mergeCell ref="A22:A24"/>
    <mergeCell ref="A32:B32"/>
    <mergeCell ref="D32:E32"/>
    <mergeCell ref="A33:B33"/>
    <mergeCell ref="D33:E33"/>
    <mergeCell ref="E20:E21"/>
    <mergeCell ref="C22:C24"/>
    <mergeCell ref="D22:D24"/>
    <mergeCell ref="E22:E24"/>
    <mergeCell ref="B22:B24"/>
    <mergeCell ref="A20:A21"/>
    <mergeCell ref="B20:B21"/>
    <mergeCell ref="C20:C21"/>
    <mergeCell ref="D20:D21"/>
    <mergeCell ref="A15:B15"/>
    <mergeCell ref="A16:B16"/>
    <mergeCell ref="D15:E15"/>
    <mergeCell ref="D16:E16"/>
    <mergeCell ref="E4:E5"/>
    <mergeCell ref="C6:C7"/>
    <mergeCell ref="B6:B7"/>
    <mergeCell ref="A6:A7"/>
    <mergeCell ref="D6:D7"/>
    <mergeCell ref="E6:E7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3AM2010-2011</dc:creator>
  <cp:keywords/>
  <dc:description/>
  <cp:lastModifiedBy>3AM2010-2011</cp:lastModifiedBy>
  <dcterms:created xsi:type="dcterms:W3CDTF">2013-03-25T07:35:45Z</dcterms:created>
  <dcterms:modified xsi:type="dcterms:W3CDTF">2013-03-25T08:21:45Z</dcterms:modified>
  <cp:category/>
  <cp:version/>
  <cp:contentType/>
  <cp:contentStatus/>
</cp:coreProperties>
</file>