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2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<sst xmlns="http://schemas.openxmlformats.org/spreadsheetml/2006/main" count="86" uniqueCount="20">
  <si>
    <t>Data</t>
  </si>
  <si>
    <t>Carico</t>
  </si>
  <si>
    <t>Scarico</t>
  </si>
  <si>
    <t>Totale</t>
  </si>
  <si>
    <t>Descrizione</t>
  </si>
  <si>
    <t>Quantità</t>
  </si>
  <si>
    <t>Prezzo unitario</t>
  </si>
  <si>
    <t>Di carico</t>
  </si>
  <si>
    <t>Di scarico</t>
  </si>
  <si>
    <t>Valore delle scorte</t>
  </si>
  <si>
    <t>Costo medio per movimento</t>
  </si>
  <si>
    <t>Scheda di magazzino prodotto SL1811</t>
  </si>
  <si>
    <t>Esistenza iniziale</t>
  </si>
  <si>
    <t xml:space="preserve">Scarico </t>
  </si>
  <si>
    <t>Scorta</t>
  </si>
  <si>
    <t>Esistenza</t>
  </si>
  <si>
    <t>Giorni</t>
  </si>
  <si>
    <t>Esistenza x giorni</t>
  </si>
  <si>
    <t>Scorta media=</t>
  </si>
  <si>
    <t>Indice di rotazione=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</si>
</sst>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00"/>
    <numFmt numFmtId="171" formatCode="0.0000000000"/>
    <numFmt numFmtId="172" formatCode="0.00000000"/>
    <numFmt numFmtId="173" formatCode="[$-410]dddd\ d\ mmmm\ yyyy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Fill="1" applyBorder="1" applyAlignment="1">
      <alignment/>
    </xf>
    <xf numFmtId="14" fontId="0" fillId="0" borderId="4" xfId="0" applyNumberFormat="1" applyBorder="1" applyAlignment="1">
      <alignment/>
    </xf>
    <xf numFmtId="2" fontId="0" fillId="0" borderId="4" xfId="0" applyNumberFormat="1" applyBorder="1" applyAlignment="1">
      <alignment/>
    </xf>
    <xf numFmtId="0" fontId="3" fillId="0" borderId="4" xfId="0" applyFont="1" applyBorder="1" applyAlignment="1">
      <alignment/>
    </xf>
    <xf numFmtId="2" fontId="0" fillId="0" borderId="0" xfId="0" applyNumberFormat="1" applyAlignment="1">
      <alignment horizontal="left" indent="4"/>
    </xf>
    <xf numFmtId="2" fontId="3" fillId="0" borderId="4" xfId="0" applyNumberFormat="1" applyFont="1" applyBorder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">
      <selection activeCell="A3" sqref="A3:F20"/>
    </sheetView>
  </sheetViews>
  <sheetFormatPr defaultColWidth="9.140625" defaultRowHeight="12.75"/>
  <cols>
    <col min="1" max="1" width="16.57421875" style="0" customWidth="1"/>
    <col min="2" max="2" width="15.00390625" style="0" customWidth="1"/>
    <col min="3" max="3" width="10.140625" style="0" bestFit="1" customWidth="1"/>
    <col min="4" max="4" width="15.28125" style="0" customWidth="1"/>
    <col min="5" max="5" width="9.57421875" style="0" bestFit="1" customWidth="1"/>
    <col min="7" max="7" width="23.421875" style="0" customWidth="1"/>
  </cols>
  <sheetData>
    <row r="1" spans="1:7" ht="12.75">
      <c r="A1" s="5" t="s">
        <v>11</v>
      </c>
      <c r="B1" s="6"/>
      <c r="C1" s="6"/>
      <c r="D1" s="6"/>
      <c r="E1" s="6"/>
      <c r="F1" s="6"/>
      <c r="G1" s="7"/>
    </row>
    <row r="2" spans="1:7" ht="12.75">
      <c r="A2" s="8"/>
      <c r="B2" s="8"/>
      <c r="C2" s="8"/>
      <c r="D2" s="9" t="s">
        <v>6</v>
      </c>
      <c r="E2" s="9"/>
      <c r="F2" s="10"/>
      <c r="G2" s="10"/>
    </row>
    <row r="3" spans="1:7" ht="12.75">
      <c r="A3" s="10" t="s">
        <v>0</v>
      </c>
      <c r="B3" s="10" t="s">
        <v>4</v>
      </c>
      <c r="C3" s="10" t="s">
        <v>5</v>
      </c>
      <c r="D3" s="10" t="s">
        <v>7</v>
      </c>
      <c r="E3" s="10" t="s">
        <v>8</v>
      </c>
      <c r="F3" s="11" t="s">
        <v>9</v>
      </c>
      <c r="G3" s="11" t="s">
        <v>10</v>
      </c>
    </row>
    <row r="4" spans="1:7" ht="12.75">
      <c r="A4" s="12">
        <v>41275</v>
      </c>
      <c r="B4" s="10" t="s">
        <v>12</v>
      </c>
      <c r="C4" s="10">
        <v>800</v>
      </c>
      <c r="D4" s="10">
        <f>F4/C4</f>
        <v>20</v>
      </c>
      <c r="E4" s="10"/>
      <c r="F4" s="10">
        <v>16000</v>
      </c>
      <c r="G4" s="10">
        <f>F4/C4</f>
        <v>20</v>
      </c>
    </row>
    <row r="5" spans="1:7" ht="12.75">
      <c r="A5" s="12">
        <v>41284</v>
      </c>
      <c r="B5" s="10" t="s">
        <v>2</v>
      </c>
      <c r="C5" s="10">
        <v>70</v>
      </c>
      <c r="D5" s="10"/>
      <c r="E5" s="10">
        <f>G4</f>
        <v>20</v>
      </c>
      <c r="F5" s="10">
        <f>E5*C5</f>
        <v>1400</v>
      </c>
      <c r="G5" s="13">
        <f>F6/C6</f>
        <v>20</v>
      </c>
    </row>
    <row r="6" spans="1:7" ht="12.75">
      <c r="A6" s="12"/>
      <c r="B6" s="10" t="s">
        <v>3</v>
      </c>
      <c r="C6" s="14">
        <f>C4-C5</f>
        <v>730</v>
      </c>
      <c r="D6" s="10"/>
      <c r="E6" s="10"/>
      <c r="F6" s="14">
        <f>F4-F5</f>
        <v>14600</v>
      </c>
      <c r="G6" s="10"/>
    </row>
    <row r="7" spans="1:7" ht="12.75">
      <c r="A7" s="12">
        <v>41320</v>
      </c>
      <c r="B7" s="10" t="s">
        <v>2</v>
      </c>
      <c r="C7" s="10">
        <v>230</v>
      </c>
      <c r="D7" s="13"/>
      <c r="E7" s="13">
        <f>G5</f>
        <v>20</v>
      </c>
      <c r="F7" s="10">
        <f>C7*E7</f>
        <v>4600</v>
      </c>
      <c r="G7" s="10">
        <f>F8/C8</f>
        <v>20</v>
      </c>
    </row>
    <row r="8" spans="1:7" ht="12.75">
      <c r="A8" s="12"/>
      <c r="B8" s="10" t="s">
        <v>3</v>
      </c>
      <c r="C8" s="14">
        <f>C6-C7</f>
        <v>500</v>
      </c>
      <c r="D8" s="13"/>
      <c r="E8" s="10"/>
      <c r="F8" s="14">
        <f>F6-F7</f>
        <v>10000</v>
      </c>
      <c r="G8" s="10"/>
    </row>
    <row r="9" spans="1:7" ht="12.75">
      <c r="A9" s="12">
        <v>41387</v>
      </c>
      <c r="B9" s="10" t="s">
        <v>1</v>
      </c>
      <c r="C9" s="10">
        <v>150</v>
      </c>
      <c r="D9" s="13">
        <f>A22</f>
        <v>21.3</v>
      </c>
      <c r="E9" s="10"/>
      <c r="F9" s="10">
        <f>D9*C9</f>
        <v>3195</v>
      </c>
      <c r="G9" s="10">
        <f>F10/C10</f>
        <v>20.3</v>
      </c>
    </row>
    <row r="10" spans="1:7" ht="12.75">
      <c r="A10" s="12"/>
      <c r="B10" s="10" t="s">
        <v>3</v>
      </c>
      <c r="C10" s="14">
        <f>C8+C9</f>
        <v>650</v>
      </c>
      <c r="D10" s="10"/>
      <c r="E10" s="10"/>
      <c r="F10" s="14">
        <f>F8+F9</f>
        <v>13195</v>
      </c>
      <c r="G10" s="10"/>
    </row>
    <row r="11" spans="1:7" ht="12.75">
      <c r="A11" s="12">
        <v>41455</v>
      </c>
      <c r="B11" s="10" t="s">
        <v>2</v>
      </c>
      <c r="C11" s="10">
        <v>90</v>
      </c>
      <c r="D11" s="10"/>
      <c r="E11" s="10">
        <f>G9</f>
        <v>20.3</v>
      </c>
      <c r="F11" s="10">
        <f>C11*E11</f>
        <v>1827</v>
      </c>
      <c r="G11" s="13">
        <f>F12/C12</f>
        <v>20.3</v>
      </c>
    </row>
    <row r="12" spans="1:7" ht="12.75">
      <c r="A12" s="12"/>
      <c r="B12" s="10" t="s">
        <v>3</v>
      </c>
      <c r="C12" s="14">
        <f>C10-C11</f>
        <v>560</v>
      </c>
      <c r="D12" s="10"/>
      <c r="E12" s="10"/>
      <c r="F12" s="14">
        <f>F10-F11</f>
        <v>11368</v>
      </c>
      <c r="G12" s="10"/>
    </row>
    <row r="13" spans="1:7" ht="12.75">
      <c r="A13" s="12">
        <v>41470</v>
      </c>
      <c r="B13" s="10" t="s">
        <v>1</v>
      </c>
      <c r="C13" s="10">
        <v>300</v>
      </c>
      <c r="D13" s="13">
        <f>B22</f>
        <v>21.16</v>
      </c>
      <c r="E13" s="10"/>
      <c r="F13" s="13">
        <f>D13*C13</f>
        <v>6348</v>
      </c>
      <c r="G13" s="13">
        <f>F14/C14</f>
        <v>20.6</v>
      </c>
    </row>
    <row r="14" spans="1:7" ht="12.75">
      <c r="A14" s="12"/>
      <c r="B14" s="10" t="s">
        <v>3</v>
      </c>
      <c r="C14" s="14">
        <f>C12+C13</f>
        <v>860</v>
      </c>
      <c r="D14" s="10"/>
      <c r="E14" s="10"/>
      <c r="F14" s="16">
        <f>F12+F13</f>
        <v>17716</v>
      </c>
      <c r="G14" s="10"/>
    </row>
    <row r="15" spans="1:7" ht="12.75">
      <c r="A15" s="12">
        <v>41540</v>
      </c>
      <c r="B15" s="10" t="s">
        <v>2</v>
      </c>
      <c r="C15" s="10">
        <v>100</v>
      </c>
      <c r="D15" s="10"/>
      <c r="E15" s="13">
        <f>G13</f>
        <v>20.6</v>
      </c>
      <c r="F15" s="13">
        <f>E15*C15</f>
        <v>2060</v>
      </c>
      <c r="G15" s="13">
        <f>F16/C16</f>
        <v>20.6</v>
      </c>
    </row>
    <row r="16" spans="1:7" ht="12.75">
      <c r="A16" s="12"/>
      <c r="B16" s="10" t="s">
        <v>3</v>
      </c>
      <c r="C16" s="14">
        <f>C14-C15</f>
        <v>760</v>
      </c>
      <c r="D16" s="10"/>
      <c r="E16" s="10"/>
      <c r="F16" s="16">
        <f>F14-F15</f>
        <v>15656</v>
      </c>
      <c r="G16" s="10"/>
    </row>
    <row r="17" spans="1:7" ht="12.75">
      <c r="A17" s="12">
        <v>41549</v>
      </c>
      <c r="B17" s="10" t="s">
        <v>2</v>
      </c>
      <c r="C17" s="10">
        <v>80</v>
      </c>
      <c r="D17" s="10"/>
      <c r="E17" s="13">
        <f>G15</f>
        <v>20.6</v>
      </c>
      <c r="F17" s="10">
        <f>E17*C17</f>
        <v>1648</v>
      </c>
      <c r="G17" s="13">
        <f>F18/C18</f>
        <v>20.6</v>
      </c>
    </row>
    <row r="18" spans="1:7" ht="12.75">
      <c r="A18" s="12"/>
      <c r="B18" s="10" t="s">
        <v>3</v>
      </c>
      <c r="C18" s="14">
        <f>C16-C17</f>
        <v>680</v>
      </c>
      <c r="D18" s="10"/>
      <c r="E18" s="10"/>
      <c r="F18" s="14">
        <f>F16-F17</f>
        <v>14008</v>
      </c>
      <c r="G18" s="10"/>
    </row>
    <row r="19" spans="1:7" ht="12.75">
      <c r="A19" s="12">
        <v>41623</v>
      </c>
      <c r="B19" s="10" t="s">
        <v>13</v>
      </c>
      <c r="C19" s="10">
        <v>430</v>
      </c>
      <c r="D19" s="10"/>
      <c r="E19" s="13">
        <f>G17</f>
        <v>20.6</v>
      </c>
      <c r="F19" s="10">
        <f>E19*C19</f>
        <v>8858</v>
      </c>
      <c r="G19" s="13">
        <f>F20/C20</f>
        <v>20.6</v>
      </c>
    </row>
    <row r="20" spans="1:7" ht="12.75">
      <c r="A20" s="12"/>
      <c r="B20" s="10" t="s">
        <v>3</v>
      </c>
      <c r="C20" s="14">
        <f>C18-C19</f>
        <v>250</v>
      </c>
      <c r="D20" s="10"/>
      <c r="E20" s="10"/>
      <c r="F20" s="16">
        <f>F18-F19</f>
        <v>5150</v>
      </c>
      <c r="G20" s="10"/>
    </row>
    <row r="21" spans="3:6" ht="12.75">
      <c r="C21" s="2"/>
      <c r="D21" s="1"/>
      <c r="E21" s="1"/>
      <c r="F21" s="3"/>
    </row>
    <row r="22" spans="1:2" ht="12.75">
      <c r="A22">
        <f>20.8+75/150</f>
        <v>21.3</v>
      </c>
      <c r="B22" s="15">
        <f>6348/300</f>
        <v>21.16</v>
      </c>
    </row>
    <row r="24" spans="1:4" ht="12.75">
      <c r="A24" s="10" t="s">
        <v>0</v>
      </c>
      <c r="B24" s="10" t="s">
        <v>1</v>
      </c>
      <c r="C24" s="10" t="s">
        <v>2</v>
      </c>
      <c r="D24" s="10" t="s">
        <v>14</v>
      </c>
    </row>
    <row r="25" spans="1:4" ht="12.75">
      <c r="A25" s="12">
        <v>41275</v>
      </c>
      <c r="B25" s="10"/>
      <c r="C25" s="10"/>
      <c r="D25" s="10">
        <v>800</v>
      </c>
    </row>
    <row r="26" spans="1:4" ht="12.75">
      <c r="A26" s="12">
        <v>41284</v>
      </c>
      <c r="B26" s="10"/>
      <c r="C26" s="10">
        <v>70</v>
      </c>
      <c r="D26" s="10">
        <f>D25-C26</f>
        <v>730</v>
      </c>
    </row>
    <row r="27" spans="1:4" ht="12.75">
      <c r="A27" s="12">
        <v>41320</v>
      </c>
      <c r="B27" s="10"/>
      <c r="C27" s="10">
        <v>230</v>
      </c>
      <c r="D27" s="10">
        <f aca="true" t="shared" si="0" ref="D27:D33">D26-C27</f>
        <v>500</v>
      </c>
    </row>
    <row r="28" spans="1:4" ht="12.75">
      <c r="A28" s="12">
        <v>41387</v>
      </c>
      <c r="B28" s="10">
        <v>150</v>
      </c>
      <c r="C28" s="10"/>
      <c r="D28" s="10">
        <f>D27+B28</f>
        <v>650</v>
      </c>
    </row>
    <row r="29" spans="1:4" ht="12.75">
      <c r="A29" s="12">
        <v>41455</v>
      </c>
      <c r="B29" s="10"/>
      <c r="C29" s="10">
        <v>90</v>
      </c>
      <c r="D29" s="10">
        <f t="shared" si="0"/>
        <v>560</v>
      </c>
    </row>
    <row r="30" spans="1:4" ht="12.75">
      <c r="A30" s="12">
        <v>41470</v>
      </c>
      <c r="B30" s="10">
        <v>300</v>
      </c>
      <c r="C30" s="10"/>
      <c r="D30" s="10">
        <f>D29+B30</f>
        <v>860</v>
      </c>
    </row>
    <row r="31" spans="1:4" ht="12.75">
      <c r="A31" s="12">
        <v>41540</v>
      </c>
      <c r="B31" s="10"/>
      <c r="C31" s="10">
        <v>100</v>
      </c>
      <c r="D31" s="10">
        <f t="shared" si="0"/>
        <v>760</v>
      </c>
    </row>
    <row r="32" spans="1:4" ht="12.75">
      <c r="A32" s="12">
        <v>41549</v>
      </c>
      <c r="B32" s="10"/>
      <c r="C32" s="10">
        <v>80</v>
      </c>
      <c r="D32" s="10">
        <f t="shared" si="0"/>
        <v>680</v>
      </c>
    </row>
    <row r="33" spans="1:4" ht="12.75">
      <c r="A33" s="12">
        <v>41623</v>
      </c>
      <c r="B33" s="10"/>
      <c r="C33" s="10">
        <v>430</v>
      </c>
      <c r="D33" s="10">
        <f t="shared" si="0"/>
        <v>250</v>
      </c>
    </row>
    <row r="34" spans="1:4" ht="12.75">
      <c r="A34" s="10"/>
      <c r="B34" s="10"/>
      <c r="C34" s="10">
        <f>SUM(C26:C33)</f>
        <v>1000</v>
      </c>
      <c r="D34" s="10"/>
    </row>
    <row r="36" spans="1:4" ht="12.75">
      <c r="A36" t="s">
        <v>15</v>
      </c>
      <c r="B36" t="s">
        <v>0</v>
      </c>
      <c r="C36" t="s">
        <v>16</v>
      </c>
      <c r="D36" t="s">
        <v>17</v>
      </c>
    </row>
    <row r="37" spans="1:4" ht="12.75">
      <c r="A37">
        <f>D25</f>
        <v>800</v>
      </c>
      <c r="B37" s="17">
        <v>41274</v>
      </c>
      <c r="C37" s="4">
        <f>B38-B37</f>
        <v>10</v>
      </c>
      <c r="D37">
        <f>A37*C37</f>
        <v>8000</v>
      </c>
    </row>
    <row r="38" spans="1:4" ht="12.75">
      <c r="A38">
        <f aca="true" t="shared" si="1" ref="A38:A45">D26</f>
        <v>730</v>
      </c>
      <c r="B38" s="17">
        <f>A26</f>
        <v>41284</v>
      </c>
      <c r="C38" s="4">
        <f aca="true" t="shared" si="2" ref="C38:C45">B39-B38</f>
        <v>36</v>
      </c>
      <c r="D38">
        <f aca="true" t="shared" si="3" ref="D38:D45">A38*C38</f>
        <v>26280</v>
      </c>
    </row>
    <row r="39" spans="1:4" ht="12.75">
      <c r="A39">
        <f t="shared" si="1"/>
        <v>500</v>
      </c>
      <c r="B39" s="17">
        <f aca="true" t="shared" si="4" ref="B39:B45">A27</f>
        <v>41320</v>
      </c>
      <c r="C39" s="4">
        <f t="shared" si="2"/>
        <v>67</v>
      </c>
      <c r="D39">
        <f t="shared" si="3"/>
        <v>33500</v>
      </c>
    </row>
    <row r="40" spans="1:4" ht="12.75">
      <c r="A40">
        <f t="shared" si="1"/>
        <v>650</v>
      </c>
      <c r="B40" s="17">
        <f t="shared" si="4"/>
        <v>41387</v>
      </c>
      <c r="C40" s="4">
        <f t="shared" si="2"/>
        <v>68</v>
      </c>
      <c r="D40">
        <f t="shared" si="3"/>
        <v>44200</v>
      </c>
    </row>
    <row r="41" spans="1:4" ht="12.75">
      <c r="A41">
        <f t="shared" si="1"/>
        <v>560</v>
      </c>
      <c r="B41" s="17">
        <f t="shared" si="4"/>
        <v>41455</v>
      </c>
      <c r="C41" s="4">
        <f t="shared" si="2"/>
        <v>15</v>
      </c>
      <c r="D41">
        <f t="shared" si="3"/>
        <v>8400</v>
      </c>
    </row>
    <row r="42" spans="1:4" ht="12.75">
      <c r="A42">
        <f t="shared" si="1"/>
        <v>860</v>
      </c>
      <c r="B42" s="17">
        <f t="shared" si="4"/>
        <v>41470</v>
      </c>
      <c r="C42" s="4">
        <f t="shared" si="2"/>
        <v>70</v>
      </c>
      <c r="D42">
        <f t="shared" si="3"/>
        <v>60200</v>
      </c>
    </row>
    <row r="43" spans="1:4" ht="12.75">
      <c r="A43">
        <f t="shared" si="1"/>
        <v>760</v>
      </c>
      <c r="B43" s="17">
        <f t="shared" si="4"/>
        <v>41540</v>
      </c>
      <c r="C43" s="4">
        <f t="shared" si="2"/>
        <v>9</v>
      </c>
      <c r="D43">
        <f t="shared" si="3"/>
        <v>6840</v>
      </c>
    </row>
    <row r="44" spans="1:4" ht="12.75">
      <c r="A44">
        <f t="shared" si="1"/>
        <v>680</v>
      </c>
      <c r="B44" s="17">
        <f t="shared" si="4"/>
        <v>41549</v>
      </c>
      <c r="C44" s="4">
        <f t="shared" si="2"/>
        <v>74</v>
      </c>
      <c r="D44">
        <f t="shared" si="3"/>
        <v>50320</v>
      </c>
    </row>
    <row r="45" spans="1:4" ht="12.75">
      <c r="A45">
        <f t="shared" si="1"/>
        <v>250</v>
      </c>
      <c r="B45" s="17">
        <f t="shared" si="4"/>
        <v>41623</v>
      </c>
      <c r="C45" s="4">
        <f t="shared" si="2"/>
        <v>16</v>
      </c>
      <c r="D45">
        <f t="shared" si="3"/>
        <v>4000</v>
      </c>
    </row>
    <row r="46" spans="2:4" ht="12.75">
      <c r="B46" s="17">
        <v>41639</v>
      </c>
      <c r="C46" s="4">
        <f>SUM(C37:C45)</f>
        <v>365</v>
      </c>
      <c r="D46">
        <f>SUM(D37:D45)</f>
        <v>241740</v>
      </c>
    </row>
    <row r="48" spans="1:2" ht="12.75">
      <c r="A48" t="s">
        <v>18</v>
      </c>
      <c r="B48" s="18">
        <f>D46/C46</f>
        <v>662.3013698630137</v>
      </c>
    </row>
    <row r="49" spans="1:2" ht="12.75">
      <c r="A49" t="s">
        <v>19</v>
      </c>
      <c r="B49" s="1">
        <f>C34/B48</f>
        <v>1.5098866550839745</v>
      </c>
    </row>
  </sheetData>
  <mergeCells count="2">
    <mergeCell ref="A1:G1"/>
    <mergeCell ref="D2:E2"/>
  </mergeCells>
  <printOptions/>
  <pageMargins left="0.75" right="0.75" top="1" bottom="1" header="0.5" footer="0.5"/>
  <pageSetup orientation="portrait" paperSize="9"/>
  <ignoredErrors>
    <ignoredError sqref="F7 F16:F19 D28:D3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F21"/>
  <sheetViews>
    <sheetView workbookViewId="0" topLeftCell="A1">
      <selection activeCell="F21" sqref="A2:F21"/>
    </sheetView>
  </sheetViews>
  <sheetFormatPr defaultColWidth="9.140625" defaultRowHeight="12.75"/>
  <cols>
    <col min="1" max="1" width="9.8515625" style="0" customWidth="1"/>
    <col min="6" max="6" width="16.00390625" style="0" customWidth="1"/>
  </cols>
  <sheetData>
    <row r="2" spans="1:6" ht="12.75">
      <c r="A2" s="10" t="s">
        <v>0</v>
      </c>
      <c r="B2" s="10" t="s">
        <v>4</v>
      </c>
      <c r="C2" s="10" t="s">
        <v>5</v>
      </c>
      <c r="D2" s="10" t="s">
        <v>7</v>
      </c>
      <c r="E2" s="10" t="s">
        <v>8</v>
      </c>
      <c r="F2" s="11" t="s">
        <v>9</v>
      </c>
    </row>
    <row r="3" spans="1:6" ht="12.75">
      <c r="A3" s="12">
        <v>41275</v>
      </c>
      <c r="B3" s="10" t="s">
        <v>12</v>
      </c>
      <c r="C3" s="10">
        <v>800</v>
      </c>
      <c r="D3" s="10">
        <f>F3/C3</f>
        <v>20</v>
      </c>
      <c r="E3" s="10"/>
      <c r="F3" s="10">
        <v>16000</v>
      </c>
    </row>
    <row r="4" spans="1:6" ht="12.75">
      <c r="A4" s="12">
        <v>41284</v>
      </c>
      <c r="B4" s="10" t="s">
        <v>2</v>
      </c>
      <c r="C4" s="10">
        <v>70</v>
      </c>
      <c r="D4" s="10"/>
      <c r="E4" s="10">
        <f>Foglio1!E5</f>
        <v>20</v>
      </c>
      <c r="F4" s="10">
        <f>E4*C4</f>
        <v>1400</v>
      </c>
    </row>
    <row r="5" spans="1:6" ht="12.75">
      <c r="A5" s="12"/>
      <c r="B5" s="10" t="s">
        <v>3</v>
      </c>
      <c r="C5" s="14">
        <f>C3-C4</f>
        <v>730</v>
      </c>
      <c r="D5" s="10"/>
      <c r="E5" s="10"/>
      <c r="F5" s="14">
        <f>F3-F4</f>
        <v>14600</v>
      </c>
    </row>
    <row r="6" spans="1:6" ht="12.75">
      <c r="A6" s="12">
        <v>41320</v>
      </c>
      <c r="B6" s="10" t="s">
        <v>2</v>
      </c>
      <c r="C6" s="10">
        <v>230</v>
      </c>
      <c r="D6" s="13"/>
      <c r="E6" s="10">
        <f>Foglio1!E7</f>
        <v>20</v>
      </c>
      <c r="F6" s="10">
        <f>C6*E6</f>
        <v>4600</v>
      </c>
    </row>
    <row r="7" spans="1:6" ht="12.75">
      <c r="A7" s="12"/>
      <c r="B7" s="10" t="s">
        <v>3</v>
      </c>
      <c r="C7" s="14">
        <f>C5-C6</f>
        <v>500</v>
      </c>
      <c r="D7" s="13"/>
      <c r="E7" s="10"/>
      <c r="F7" s="14">
        <f>F5-F6</f>
        <v>10000</v>
      </c>
    </row>
    <row r="8" spans="1:6" ht="12.75">
      <c r="A8" s="12">
        <v>41387</v>
      </c>
      <c r="B8" s="10" t="s">
        <v>1</v>
      </c>
      <c r="C8" s="10">
        <v>150</v>
      </c>
      <c r="D8" s="10">
        <f>Foglio1!D9</f>
        <v>21.3</v>
      </c>
      <c r="E8" s="10"/>
      <c r="F8" s="10">
        <f>D8*C8</f>
        <v>3195</v>
      </c>
    </row>
    <row r="9" spans="1:6" ht="12.75">
      <c r="A9" s="12"/>
      <c r="B9" s="10" t="s">
        <v>3</v>
      </c>
      <c r="C9" s="14">
        <f>C7+C8</f>
        <v>650</v>
      </c>
      <c r="D9" s="10"/>
      <c r="E9" s="10"/>
      <c r="F9" s="14">
        <f>F7+F8</f>
        <v>13195</v>
      </c>
    </row>
    <row r="10" spans="1:6" ht="12.75">
      <c r="A10" s="12">
        <v>41455</v>
      </c>
      <c r="B10" s="10" t="s">
        <v>2</v>
      </c>
      <c r="C10" s="10">
        <v>90</v>
      </c>
      <c r="D10" s="10"/>
      <c r="E10" s="10">
        <f>D8</f>
        <v>21.3</v>
      </c>
      <c r="F10" s="10">
        <f>C10*E10</f>
        <v>1917</v>
      </c>
    </row>
    <row r="11" spans="1:6" ht="12.75">
      <c r="A11" s="12"/>
      <c r="B11" s="10" t="s">
        <v>3</v>
      </c>
      <c r="C11" s="14">
        <f>C9-C10</f>
        <v>560</v>
      </c>
      <c r="D11" s="10"/>
      <c r="E11" s="10"/>
      <c r="F11" s="14">
        <f>F9-F10</f>
        <v>11278</v>
      </c>
    </row>
    <row r="12" spans="1:6" ht="12.75">
      <c r="A12" s="12">
        <v>41470</v>
      </c>
      <c r="B12" s="10" t="s">
        <v>1</v>
      </c>
      <c r="C12" s="10">
        <v>300</v>
      </c>
      <c r="D12" s="10">
        <f>Foglio1!D13</f>
        <v>21.16</v>
      </c>
      <c r="E12" s="10"/>
      <c r="F12" s="13">
        <f>D12*C12</f>
        <v>6348</v>
      </c>
    </row>
    <row r="13" spans="1:6" ht="12.75">
      <c r="A13" s="12"/>
      <c r="B13" s="10" t="s">
        <v>3</v>
      </c>
      <c r="C13" s="14">
        <f>C11+C12</f>
        <v>860</v>
      </c>
      <c r="D13" s="10"/>
      <c r="E13" s="10"/>
      <c r="F13" s="16">
        <f>F11+F12</f>
        <v>17626</v>
      </c>
    </row>
    <row r="14" spans="1:6" ht="12.75">
      <c r="A14" s="12">
        <v>41540</v>
      </c>
      <c r="B14" s="10" t="s">
        <v>2</v>
      </c>
      <c r="C14" s="10">
        <v>100</v>
      </c>
      <c r="D14" s="10"/>
      <c r="E14" s="10">
        <f>D12</f>
        <v>21.16</v>
      </c>
      <c r="F14" s="13">
        <f>E14*C14</f>
        <v>2116</v>
      </c>
    </row>
    <row r="15" spans="1:6" ht="12.75">
      <c r="A15" s="12"/>
      <c r="B15" s="10" t="s">
        <v>3</v>
      </c>
      <c r="C15" s="14">
        <f>C13-C14</f>
        <v>760</v>
      </c>
      <c r="D15" s="10"/>
      <c r="E15" s="10"/>
      <c r="F15" s="16">
        <f>F13-F14</f>
        <v>15510</v>
      </c>
    </row>
    <row r="16" spans="1:6" ht="12.75">
      <c r="A16" s="12">
        <v>41549</v>
      </c>
      <c r="B16" s="10" t="s">
        <v>2</v>
      </c>
      <c r="C16" s="10">
        <v>80</v>
      </c>
      <c r="D16" s="10"/>
      <c r="E16" s="10">
        <f>D12</f>
        <v>21.16</v>
      </c>
      <c r="F16" s="10">
        <f>E16*C16</f>
        <v>1692.8</v>
      </c>
    </row>
    <row r="17" spans="1:6" ht="12.75">
      <c r="A17" s="12"/>
      <c r="B17" s="10" t="s">
        <v>3</v>
      </c>
      <c r="C17" s="14">
        <f>C15-C16</f>
        <v>680</v>
      </c>
      <c r="D17" s="10"/>
      <c r="E17" s="10"/>
      <c r="F17" s="14">
        <f>F15-F16</f>
        <v>13817.2</v>
      </c>
    </row>
    <row r="18" spans="1:6" ht="12.75">
      <c r="A18" s="12">
        <v>41623</v>
      </c>
      <c r="B18" s="10" t="s">
        <v>13</v>
      </c>
      <c r="C18" s="10">
        <v>120</v>
      </c>
      <c r="D18" s="10"/>
      <c r="E18" s="10">
        <f>D12</f>
        <v>21.16</v>
      </c>
      <c r="F18" s="10">
        <f>E18*C18</f>
        <v>2539.2</v>
      </c>
    </row>
    <row r="19" spans="1:6" ht="12.75">
      <c r="A19" s="12">
        <v>41623</v>
      </c>
      <c r="B19" s="10" t="s">
        <v>2</v>
      </c>
      <c r="C19" s="10">
        <v>60</v>
      </c>
      <c r="D19" s="10"/>
      <c r="E19" s="10">
        <f>D8</f>
        <v>21.3</v>
      </c>
      <c r="F19" s="10">
        <f>E19*C19</f>
        <v>1278</v>
      </c>
    </row>
    <row r="20" spans="1:6" ht="12.75">
      <c r="A20" s="12">
        <v>41623</v>
      </c>
      <c r="B20" s="10" t="s">
        <v>2</v>
      </c>
      <c r="C20" s="10">
        <v>250</v>
      </c>
      <c r="D20" s="10"/>
      <c r="E20" s="10">
        <f>D3</f>
        <v>20</v>
      </c>
      <c r="F20" s="10">
        <f>E20*C20</f>
        <v>5000</v>
      </c>
    </row>
    <row r="21" spans="1:6" ht="12.75">
      <c r="A21" s="12"/>
      <c r="B21" s="10" t="s">
        <v>3</v>
      </c>
      <c r="C21" s="14">
        <f>C17-C18-C19-C20</f>
        <v>250</v>
      </c>
      <c r="D21" s="10"/>
      <c r="E21" s="10"/>
      <c r="F21" s="16">
        <f>F17-F18-F19-F20</f>
        <v>5000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1"/>
  <sheetViews>
    <sheetView tabSelected="1" workbookViewId="0" topLeftCell="A1">
      <selection activeCell="E21" sqref="E21"/>
    </sheetView>
  </sheetViews>
  <sheetFormatPr defaultColWidth="9.140625" defaultRowHeight="12.75"/>
  <cols>
    <col min="1" max="1" width="10.00390625" style="0" customWidth="1"/>
    <col min="6" max="6" width="15.8515625" style="0" customWidth="1"/>
  </cols>
  <sheetData>
    <row r="2" spans="1:6" ht="12.75">
      <c r="A2" s="10" t="s">
        <v>0</v>
      </c>
      <c r="B2" s="10" t="s">
        <v>4</v>
      </c>
      <c r="C2" s="10" t="s">
        <v>5</v>
      </c>
      <c r="D2" s="10" t="s">
        <v>7</v>
      </c>
      <c r="E2" s="10" t="s">
        <v>8</v>
      </c>
      <c r="F2" s="11" t="s">
        <v>9</v>
      </c>
    </row>
    <row r="3" spans="1:6" ht="12.75">
      <c r="A3" s="12">
        <v>41275</v>
      </c>
      <c r="B3" s="10" t="s">
        <v>12</v>
      </c>
      <c r="C3" s="10">
        <v>800</v>
      </c>
      <c r="D3" s="10">
        <f>F3/C3</f>
        <v>20</v>
      </c>
      <c r="E3" s="10"/>
      <c r="F3" s="10">
        <v>16000</v>
      </c>
    </row>
    <row r="4" spans="1:6" ht="12.75">
      <c r="A4" s="12">
        <v>41284</v>
      </c>
      <c r="B4" s="10" t="s">
        <v>2</v>
      </c>
      <c r="C4" s="10">
        <v>70</v>
      </c>
      <c r="D4" s="10"/>
      <c r="E4" s="10">
        <f>Foglio1!E5</f>
        <v>20</v>
      </c>
      <c r="F4" s="10">
        <f>E4*C4</f>
        <v>1400</v>
      </c>
    </row>
    <row r="5" spans="1:6" ht="12.75">
      <c r="A5" s="12"/>
      <c r="B5" s="10" t="s">
        <v>3</v>
      </c>
      <c r="C5" s="14">
        <f>C3-C4</f>
        <v>730</v>
      </c>
      <c r="D5" s="10"/>
      <c r="E5" s="10"/>
      <c r="F5" s="14">
        <f>F3-F4</f>
        <v>14600</v>
      </c>
    </row>
    <row r="6" spans="1:6" ht="12.75">
      <c r="A6" s="12">
        <v>41320</v>
      </c>
      <c r="B6" s="10" t="s">
        <v>2</v>
      </c>
      <c r="C6" s="10">
        <v>230</v>
      </c>
      <c r="D6" s="13"/>
      <c r="E6" s="10">
        <f>Foglio1!E7</f>
        <v>20</v>
      </c>
      <c r="F6" s="10">
        <f>C6*E6</f>
        <v>4600</v>
      </c>
    </row>
    <row r="7" spans="1:6" ht="12.75">
      <c r="A7" s="12"/>
      <c r="B7" s="10" t="s">
        <v>3</v>
      </c>
      <c r="C7" s="14">
        <f>C5-C6</f>
        <v>500</v>
      </c>
      <c r="D7" s="13"/>
      <c r="E7" s="10"/>
      <c r="F7" s="14">
        <f>F5-F6</f>
        <v>10000</v>
      </c>
    </row>
    <row r="8" spans="1:6" ht="12.75">
      <c r="A8" s="12">
        <v>41387</v>
      </c>
      <c r="B8" s="10" t="s">
        <v>1</v>
      </c>
      <c r="C8" s="10">
        <v>150</v>
      </c>
      <c r="D8" s="10">
        <f>Foglio1!D9</f>
        <v>21.3</v>
      </c>
      <c r="E8" s="10"/>
      <c r="F8" s="10">
        <f>D8*C8</f>
        <v>3195</v>
      </c>
    </row>
    <row r="9" spans="1:6" ht="12.75">
      <c r="A9" s="12"/>
      <c r="B9" s="10" t="s">
        <v>3</v>
      </c>
      <c r="C9" s="14">
        <f>C7+C8</f>
        <v>650</v>
      </c>
      <c r="D9" s="10"/>
      <c r="E9" s="10"/>
      <c r="F9" s="14">
        <f>F7+F8</f>
        <v>13195</v>
      </c>
    </row>
    <row r="10" spans="1:6" ht="12.75">
      <c r="A10" s="12">
        <v>41455</v>
      </c>
      <c r="B10" s="10" t="s">
        <v>2</v>
      </c>
      <c r="C10" s="10">
        <v>90</v>
      </c>
      <c r="D10" s="10"/>
      <c r="E10" s="10">
        <f>D3</f>
        <v>20</v>
      </c>
      <c r="F10" s="10">
        <f>C10*E10</f>
        <v>1800</v>
      </c>
    </row>
    <row r="11" spans="1:6" ht="12.75">
      <c r="A11" s="12"/>
      <c r="B11" s="10" t="s">
        <v>3</v>
      </c>
      <c r="C11" s="14">
        <f>C9-C10</f>
        <v>560</v>
      </c>
      <c r="D11" s="10"/>
      <c r="E11" s="10"/>
      <c r="F11" s="14">
        <f>F9-F10</f>
        <v>11395</v>
      </c>
    </row>
    <row r="12" spans="1:6" ht="12.75">
      <c r="A12" s="12">
        <v>41470</v>
      </c>
      <c r="B12" s="10" t="s">
        <v>1</v>
      </c>
      <c r="C12" s="10">
        <v>300</v>
      </c>
      <c r="D12" s="10">
        <f>Foglio1!D13</f>
        <v>21.16</v>
      </c>
      <c r="E12" s="10"/>
      <c r="F12" s="13">
        <f>D12*C12</f>
        <v>6348</v>
      </c>
    </row>
    <row r="13" spans="1:6" ht="12.75">
      <c r="A13" s="12"/>
      <c r="B13" s="10" t="s">
        <v>3</v>
      </c>
      <c r="C13" s="14">
        <f>C11+C12</f>
        <v>860</v>
      </c>
      <c r="D13" s="10"/>
      <c r="E13" s="10"/>
      <c r="F13" s="16">
        <f>F11+F12</f>
        <v>17743</v>
      </c>
    </row>
    <row r="14" spans="1:6" ht="12.75">
      <c r="A14" s="12">
        <v>41540</v>
      </c>
      <c r="B14" s="10" t="s">
        <v>2</v>
      </c>
      <c r="C14" s="10">
        <v>100</v>
      </c>
      <c r="D14" s="10"/>
      <c r="E14" s="10">
        <f>D3</f>
        <v>20</v>
      </c>
      <c r="F14" s="13">
        <f>E14*C14</f>
        <v>2000</v>
      </c>
    </row>
    <row r="15" spans="1:6" ht="12.75">
      <c r="A15" s="12"/>
      <c r="B15" s="10" t="s">
        <v>3</v>
      </c>
      <c r="C15" s="14">
        <f>C13-C14</f>
        <v>760</v>
      </c>
      <c r="D15" s="10"/>
      <c r="E15" s="10"/>
      <c r="F15" s="16">
        <f>F13-F14</f>
        <v>15743</v>
      </c>
    </row>
    <row r="16" spans="1:6" ht="12.75">
      <c r="A16" s="12">
        <v>41549</v>
      </c>
      <c r="B16" s="10" t="s">
        <v>2</v>
      </c>
      <c r="C16" s="10">
        <v>80</v>
      </c>
      <c r="D16" s="10"/>
      <c r="E16" s="10">
        <f>D3</f>
        <v>20</v>
      </c>
      <c r="F16" s="10">
        <f>E16*C16</f>
        <v>1600</v>
      </c>
    </row>
    <row r="17" spans="1:6" ht="12.75">
      <c r="A17" s="12"/>
      <c r="B17" s="10" t="s">
        <v>3</v>
      </c>
      <c r="C17" s="14">
        <f>C15-C16</f>
        <v>680</v>
      </c>
      <c r="D17" s="10"/>
      <c r="E17" s="10"/>
      <c r="F17" s="14">
        <f>F15-F16</f>
        <v>14143</v>
      </c>
    </row>
    <row r="18" spans="1:6" ht="12.75">
      <c r="A18" s="12">
        <v>41623</v>
      </c>
      <c r="B18" s="10" t="s">
        <v>13</v>
      </c>
      <c r="C18" s="10">
        <v>230</v>
      </c>
      <c r="D18" s="10"/>
      <c r="E18" s="10">
        <f>D3</f>
        <v>20</v>
      </c>
      <c r="F18" s="10">
        <f>E18*C18</f>
        <v>4600</v>
      </c>
    </row>
    <row r="19" spans="1:6" ht="12.75">
      <c r="A19" s="12">
        <v>41623</v>
      </c>
      <c r="B19" s="10" t="s">
        <v>2</v>
      </c>
      <c r="C19" s="10">
        <v>150</v>
      </c>
      <c r="D19" s="10"/>
      <c r="E19" s="10">
        <f>D8</f>
        <v>21.3</v>
      </c>
      <c r="F19" s="10">
        <f>E19*C19</f>
        <v>3195</v>
      </c>
    </row>
    <row r="20" spans="1:6" ht="12.75">
      <c r="A20" s="12">
        <v>41623</v>
      </c>
      <c r="B20" s="10" t="s">
        <v>2</v>
      </c>
      <c r="C20" s="10">
        <v>50</v>
      </c>
      <c r="D20" s="10"/>
      <c r="E20" s="10">
        <f>D12</f>
        <v>21.16</v>
      </c>
      <c r="F20" s="10">
        <f>E20*C20</f>
        <v>1058</v>
      </c>
    </row>
    <row r="21" spans="1:6" ht="12.75">
      <c r="A21" s="12"/>
      <c r="B21" s="10" t="s">
        <v>3</v>
      </c>
      <c r="C21" s="14">
        <f>C17-C18-C19-C20</f>
        <v>250</v>
      </c>
      <c r="D21" s="10"/>
      <c r="E21" s="10"/>
      <c r="F21" s="16">
        <f>F17-F18-F19-F20</f>
        <v>5290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3AM2010-2011</dc:creator>
  <cp:keywords/>
  <dc:description/>
  <cp:lastModifiedBy>3AM2010-2011</cp:lastModifiedBy>
  <dcterms:created xsi:type="dcterms:W3CDTF">2013-04-29T06:28:42Z</dcterms:created>
  <dcterms:modified xsi:type="dcterms:W3CDTF">2013-04-29T07:22:40Z</dcterms:modified>
  <cp:category/>
  <cp:version/>
  <cp:contentType/>
  <cp:contentStatus/>
</cp:coreProperties>
</file>