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G51" i="1"/>
  <c r="D51"/>
  <c r="G50"/>
  <c r="G49"/>
  <c r="D50"/>
  <c r="D49"/>
  <c r="C43"/>
  <c r="B43"/>
  <c r="C42"/>
  <c r="B42"/>
  <c r="C41"/>
  <c r="B41"/>
  <c r="G40"/>
  <c r="C40"/>
  <c r="B40"/>
  <c r="C39"/>
  <c r="B39"/>
  <c r="C38"/>
  <c r="C37"/>
  <c r="B38"/>
  <c r="C10"/>
  <c r="C12" s="1"/>
  <c r="B10"/>
  <c r="B12" s="1"/>
  <c r="D4"/>
  <c r="D3"/>
  <c r="D5" s="1"/>
  <c r="B31" l="1"/>
  <c r="D31" s="1"/>
  <c r="B16"/>
  <c r="B32"/>
  <c r="D32" s="1"/>
  <c r="B17"/>
  <c r="F17" l="1"/>
  <c r="D17"/>
  <c r="F16"/>
  <c r="F18" s="1"/>
  <c r="C22" s="1"/>
  <c r="C25" s="1"/>
  <c r="C27" s="1"/>
  <c r="D16"/>
  <c r="B37" s="1"/>
  <c r="D33"/>
  <c r="D18" l="1"/>
  <c r="B22" s="1"/>
  <c r="B25" s="1"/>
  <c r="B27" s="1"/>
  <c r="D27" s="1"/>
</calcChain>
</file>

<file path=xl/sharedStrings.xml><?xml version="1.0" encoding="utf-8"?>
<sst xmlns="http://schemas.openxmlformats.org/spreadsheetml/2006/main" count="71" uniqueCount="45">
  <si>
    <t>1) Budget delle vendite</t>
  </si>
  <si>
    <t>Prodotto</t>
  </si>
  <si>
    <t>A</t>
  </si>
  <si>
    <t>B</t>
  </si>
  <si>
    <t>Quantità</t>
  </si>
  <si>
    <t>Pr.Un.</t>
  </si>
  <si>
    <t>Ricavi</t>
  </si>
  <si>
    <t>Totali</t>
  </si>
  <si>
    <t>2) Budget della produzione</t>
  </si>
  <si>
    <t>Descrizione</t>
  </si>
  <si>
    <t>Rim.fin.</t>
  </si>
  <si>
    <t>Quantità da vendere</t>
  </si>
  <si>
    <t>Es.in.</t>
  </si>
  <si>
    <t>Quantità da produrre</t>
  </si>
  <si>
    <t>3) Budget dei consumi materiali</t>
  </si>
  <si>
    <t>Materie prime</t>
  </si>
  <si>
    <t>Produzione</t>
  </si>
  <si>
    <t>Fabbisogno</t>
  </si>
  <si>
    <t>Quantità A</t>
  </si>
  <si>
    <t>Quantità B</t>
  </si>
  <si>
    <t>X</t>
  </si>
  <si>
    <t>Y</t>
  </si>
  <si>
    <t>Totale</t>
  </si>
  <si>
    <t>4) Budget degli approvvigionamenti</t>
  </si>
  <si>
    <t>Quantità X</t>
  </si>
  <si>
    <t>Quantità Y</t>
  </si>
  <si>
    <t>Quantità da acquistare</t>
  </si>
  <si>
    <t>Costo unitario</t>
  </si>
  <si>
    <t>Costo totale</t>
  </si>
  <si>
    <t>5) Budget MOD</t>
  </si>
  <si>
    <t>Quantità produrre</t>
  </si>
  <si>
    <t>Standard</t>
  </si>
  <si>
    <t>6) Budget costo industriale</t>
  </si>
  <si>
    <t>Fattori produttivi</t>
  </si>
  <si>
    <t>MOD</t>
  </si>
  <si>
    <t>Costo primo</t>
  </si>
  <si>
    <t>Costi generali</t>
  </si>
  <si>
    <t>coeff. Di riparto</t>
  </si>
  <si>
    <t>Costo industriale</t>
  </si>
  <si>
    <t>Unitario</t>
  </si>
  <si>
    <t>7) Budget delle scorte</t>
  </si>
  <si>
    <t>Tipologie</t>
  </si>
  <si>
    <t>ei</t>
  </si>
  <si>
    <t>rf</t>
  </si>
  <si>
    <t>8) Budget del risultato operativo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</si>
</sst>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topLeftCell="A35" workbookViewId="0">
      <selection activeCell="A53" sqref="A53"/>
    </sheetView>
  </sheetViews>
  <sheetFormatPr defaultRowHeight="15"/>
  <cols>
    <col min="1" max="1" width="20.7109375" customWidth="1"/>
    <col min="2" max="2" width="17.28515625" bestFit="1" customWidth="1"/>
    <col min="3" max="3" width="13.5703125" bestFit="1" customWidth="1"/>
    <col min="4" max="4" width="11.7109375" bestFit="1" customWidth="1"/>
    <col min="5" max="5" width="10.140625" bestFit="1" customWidth="1"/>
    <col min="6" max="6" width="13.5703125" bestFit="1" customWidth="1"/>
    <col min="7" max="7" width="11.7109375" bestFit="1" customWidth="1"/>
  </cols>
  <sheetData>
    <row r="1" spans="1:6">
      <c r="A1" t="s">
        <v>0</v>
      </c>
    </row>
    <row r="2" spans="1:6">
      <c r="A2" t="s">
        <v>1</v>
      </c>
      <c r="B2" t="s">
        <v>4</v>
      </c>
      <c r="C2" t="s">
        <v>5</v>
      </c>
      <c r="D2" t="s">
        <v>6</v>
      </c>
    </row>
    <row r="3" spans="1:6">
      <c r="A3" t="s">
        <v>2</v>
      </c>
      <c r="B3">
        <v>24000</v>
      </c>
      <c r="C3">
        <v>200</v>
      </c>
      <c r="D3">
        <f>C3*B3</f>
        <v>4800000</v>
      </c>
    </row>
    <row r="4" spans="1:6">
      <c r="A4" t="s">
        <v>3</v>
      </c>
      <c r="B4">
        <v>30000</v>
      </c>
      <c r="C4">
        <v>158</v>
      </c>
      <c r="D4">
        <f>C4*B4</f>
        <v>4740000</v>
      </c>
    </row>
    <row r="5" spans="1:6">
      <c r="A5" t="s">
        <v>7</v>
      </c>
      <c r="D5">
        <f>D3+D4</f>
        <v>9540000</v>
      </c>
    </row>
    <row r="7" spans="1:6">
      <c r="A7" t="s">
        <v>8</v>
      </c>
    </row>
    <row r="8" spans="1:6">
      <c r="A8" t="s">
        <v>9</v>
      </c>
      <c r="B8" t="s">
        <v>2</v>
      </c>
      <c r="C8" t="s">
        <v>3</v>
      </c>
    </row>
    <row r="9" spans="1:6">
      <c r="A9" t="s">
        <v>10</v>
      </c>
      <c r="B9">
        <v>2000</v>
      </c>
      <c r="C9">
        <v>2500</v>
      </c>
    </row>
    <row r="10" spans="1:6">
      <c r="A10" t="s">
        <v>11</v>
      </c>
      <c r="B10">
        <f>B3</f>
        <v>24000</v>
      </c>
      <c r="C10">
        <f>B4</f>
        <v>30000</v>
      </c>
    </row>
    <row r="11" spans="1:6">
      <c r="A11" t="s">
        <v>12</v>
      </c>
      <c r="B11">
        <v>1400</v>
      </c>
      <c r="C11">
        <v>1600</v>
      </c>
    </row>
    <row r="12" spans="1:6">
      <c r="A12" t="s">
        <v>13</v>
      </c>
      <c r="B12">
        <f>B9+B10-B11</f>
        <v>24600</v>
      </c>
      <c r="C12">
        <f>C9+C10-C11</f>
        <v>30900</v>
      </c>
    </row>
    <row r="14" spans="1:6">
      <c r="A14" t="s">
        <v>14</v>
      </c>
    </row>
    <row r="15" spans="1:6">
      <c r="A15" t="s">
        <v>15</v>
      </c>
      <c r="B15" t="s">
        <v>16</v>
      </c>
      <c r="C15" t="s">
        <v>24</v>
      </c>
      <c r="D15" t="s">
        <v>17</v>
      </c>
      <c r="E15" t="s">
        <v>25</v>
      </c>
      <c r="F15" t="s">
        <v>17</v>
      </c>
    </row>
    <row r="16" spans="1:6">
      <c r="A16" t="s">
        <v>2</v>
      </c>
      <c r="B16">
        <f>B12</f>
        <v>24600</v>
      </c>
      <c r="C16">
        <v>3.5</v>
      </c>
      <c r="D16">
        <f>B16*C16</f>
        <v>86100</v>
      </c>
      <c r="E16">
        <v>2</v>
      </c>
      <c r="F16">
        <f>E16*B16</f>
        <v>49200</v>
      </c>
    </row>
    <row r="17" spans="1:6">
      <c r="A17" t="s">
        <v>3</v>
      </c>
      <c r="B17">
        <f>C12</f>
        <v>30900</v>
      </c>
      <c r="C17">
        <v>2.5</v>
      </c>
      <c r="D17">
        <f>B17*C17</f>
        <v>77250</v>
      </c>
      <c r="E17">
        <v>1.5</v>
      </c>
      <c r="F17">
        <f>E17*B17</f>
        <v>46350</v>
      </c>
    </row>
    <row r="18" spans="1:6">
      <c r="A18" t="s">
        <v>22</v>
      </c>
      <c r="D18">
        <f>D16+D17</f>
        <v>163350</v>
      </c>
      <c r="F18">
        <f>F16+F17</f>
        <v>95550</v>
      </c>
    </row>
    <row r="20" spans="1:6">
      <c r="A20" t="s">
        <v>23</v>
      </c>
    </row>
    <row r="21" spans="1:6">
      <c r="A21" t="s">
        <v>9</v>
      </c>
      <c r="B21" t="s">
        <v>20</v>
      </c>
      <c r="C21" t="s">
        <v>21</v>
      </c>
      <c r="D21" t="s">
        <v>22</v>
      </c>
    </row>
    <row r="22" spans="1:6">
      <c r="A22" t="s">
        <v>17</v>
      </c>
      <c r="B22">
        <f>D18</f>
        <v>163350</v>
      </c>
      <c r="C22">
        <f>F18</f>
        <v>95550</v>
      </c>
    </row>
    <row r="23" spans="1:6">
      <c r="A23" t="s">
        <v>10</v>
      </c>
      <c r="B23">
        <v>10000</v>
      </c>
      <c r="C23">
        <v>6000</v>
      </c>
    </row>
    <row r="24" spans="1:6">
      <c r="A24" t="s">
        <v>12</v>
      </c>
      <c r="B24">
        <v>10000</v>
      </c>
      <c r="C24">
        <v>5500</v>
      </c>
    </row>
    <row r="25" spans="1:6">
      <c r="A25" t="s">
        <v>26</v>
      </c>
      <c r="B25">
        <f>B22+B23-B24</f>
        <v>163350</v>
      </c>
      <c r="C25">
        <f>C22+C23-C24</f>
        <v>96050</v>
      </c>
    </row>
    <row r="26" spans="1:6">
      <c r="A26" t="s">
        <v>27</v>
      </c>
      <c r="B26">
        <v>15</v>
      </c>
      <c r="C26">
        <v>12.5</v>
      </c>
    </row>
    <row r="27" spans="1:6">
      <c r="A27" t="s">
        <v>28</v>
      </c>
      <c r="B27">
        <f>B25*B26</f>
        <v>2450250</v>
      </c>
      <c r="C27">
        <f>C26*C25</f>
        <v>1200625</v>
      </c>
      <c r="D27">
        <f>B27+C27</f>
        <v>3650875</v>
      </c>
    </row>
    <row r="29" spans="1:6">
      <c r="A29" t="s">
        <v>29</v>
      </c>
    </row>
    <row r="30" spans="1:6">
      <c r="A30" t="s">
        <v>1</v>
      </c>
      <c r="B30" t="s">
        <v>30</v>
      </c>
      <c r="C30" t="s">
        <v>31</v>
      </c>
      <c r="D30" t="s">
        <v>28</v>
      </c>
    </row>
    <row r="31" spans="1:6">
      <c r="A31" t="s">
        <v>2</v>
      </c>
      <c r="B31">
        <f>B12*3</f>
        <v>73800</v>
      </c>
      <c r="C31">
        <v>12</v>
      </c>
      <c r="D31">
        <f>C31*B31</f>
        <v>885600</v>
      </c>
    </row>
    <row r="32" spans="1:6">
      <c r="A32" t="s">
        <v>3</v>
      </c>
      <c r="B32">
        <f>C12*2.5</f>
        <v>77250</v>
      </c>
      <c r="C32">
        <v>12</v>
      </c>
      <c r="D32">
        <f>C32*B32</f>
        <v>927000</v>
      </c>
    </row>
    <row r="33" spans="1:7">
      <c r="A33" t="s">
        <v>22</v>
      </c>
      <c r="D33">
        <f>D31+D32</f>
        <v>1812600</v>
      </c>
    </row>
    <row r="35" spans="1:7">
      <c r="A35" t="s">
        <v>32</v>
      </c>
    </row>
    <row r="36" spans="1:7">
      <c r="A36" t="s">
        <v>33</v>
      </c>
      <c r="B36" t="s">
        <v>18</v>
      </c>
      <c r="C36" t="s">
        <v>19</v>
      </c>
    </row>
    <row r="37" spans="1:7">
      <c r="A37" t="s">
        <v>20</v>
      </c>
      <c r="B37">
        <f>D16*B26</f>
        <v>1291500</v>
      </c>
      <c r="C37">
        <f>D17*B26</f>
        <v>1158750</v>
      </c>
    </row>
    <row r="38" spans="1:7">
      <c r="A38" t="s">
        <v>21</v>
      </c>
      <c r="B38">
        <f>F16*C26</f>
        <v>615000</v>
      </c>
      <c r="C38">
        <f>C26*F17</f>
        <v>579375</v>
      </c>
    </row>
    <row r="39" spans="1:7">
      <c r="A39" t="s">
        <v>34</v>
      </c>
      <c r="B39">
        <f>D31</f>
        <v>885600</v>
      </c>
      <c r="C39">
        <f>D32</f>
        <v>927000</v>
      </c>
    </row>
    <row r="40" spans="1:7">
      <c r="A40" t="s">
        <v>35</v>
      </c>
      <c r="B40">
        <f>B37+B38+B39</f>
        <v>2792100</v>
      </c>
      <c r="C40">
        <f>C37+C38+C39</f>
        <v>2665125</v>
      </c>
      <c r="E40" t="s">
        <v>37</v>
      </c>
      <c r="G40">
        <f>981825/5.5</f>
        <v>178513.63636363635</v>
      </c>
    </row>
    <row r="41" spans="1:7">
      <c r="A41" t="s">
        <v>36</v>
      </c>
      <c r="B41" s="1">
        <f>G40*3</f>
        <v>535540.90909090906</v>
      </c>
      <c r="C41" s="1">
        <f>G40*2.5</f>
        <v>446284.09090909088</v>
      </c>
    </row>
    <row r="42" spans="1:7">
      <c r="A42" t="s">
        <v>38</v>
      </c>
      <c r="B42" s="1">
        <f>B40+B41</f>
        <v>3327640.9090909092</v>
      </c>
      <c r="C42" s="1">
        <f>C40+C41</f>
        <v>3111409.0909090908</v>
      </c>
    </row>
    <row r="43" spans="1:7">
      <c r="A43" t="s">
        <v>39</v>
      </c>
      <c r="B43" s="1">
        <f>B42/B16</f>
        <v>135.26995565410201</v>
      </c>
      <c r="C43" s="1">
        <f>C42/B17</f>
        <v>100.6928508384819</v>
      </c>
    </row>
    <row r="45" spans="1:7">
      <c r="A45" t="s">
        <v>40</v>
      </c>
    </row>
    <row r="47" spans="1:7">
      <c r="A47" s="3" t="s">
        <v>41</v>
      </c>
      <c r="B47" s="2" t="s">
        <v>42</v>
      </c>
      <c r="C47" s="2"/>
      <c r="D47" s="2"/>
      <c r="E47" s="2" t="s">
        <v>43</v>
      </c>
      <c r="F47" s="2"/>
      <c r="G47" s="2"/>
    </row>
    <row r="48" spans="1:7">
      <c r="A48" s="3"/>
      <c r="B48" t="s">
        <v>4</v>
      </c>
      <c r="C48" t="s">
        <v>27</v>
      </c>
      <c r="D48" t="s">
        <v>28</v>
      </c>
      <c r="E48" t="s">
        <v>4</v>
      </c>
      <c r="F48" t="s">
        <v>27</v>
      </c>
      <c r="G48" t="s">
        <v>28</v>
      </c>
    </row>
    <row r="49" spans="1:7">
      <c r="A49" t="s">
        <v>20</v>
      </c>
      <c r="B49">
        <v>10000</v>
      </c>
      <c r="C49">
        <v>15</v>
      </c>
      <c r="D49">
        <f>B49*C49</f>
        <v>150000</v>
      </c>
      <c r="E49">
        <v>10000</v>
      </c>
      <c r="F49">
        <v>15</v>
      </c>
      <c r="G49">
        <f>F49*E49</f>
        <v>150000</v>
      </c>
    </row>
    <row r="50" spans="1:7">
      <c r="A50" t="s">
        <v>21</v>
      </c>
      <c r="B50">
        <v>5500</v>
      </c>
      <c r="C50">
        <v>12.5</v>
      </c>
      <c r="D50">
        <f>B50*C50</f>
        <v>68750</v>
      </c>
      <c r="E50">
        <v>6000</v>
      </c>
      <c r="F50">
        <v>12.5</v>
      </c>
      <c r="G50">
        <f>F50*E50</f>
        <v>75000</v>
      </c>
    </row>
    <row r="51" spans="1:7">
      <c r="A51" t="s">
        <v>22</v>
      </c>
      <c r="D51">
        <f>D49+D50</f>
        <v>218750</v>
      </c>
      <c r="G51">
        <f>G49+G50</f>
        <v>225000</v>
      </c>
    </row>
    <row r="53" spans="1:7">
      <c r="A53" t="s">
        <v>44</v>
      </c>
    </row>
  </sheetData>
  <mergeCells count="3">
    <mergeCell ref="A47:A48"/>
    <mergeCell ref="B47:D47"/>
    <mergeCell ref="E47:G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TM-STATION</dc:creator>
  <cp:lastModifiedBy>TM-STATION</cp:lastModifiedBy>
  <dcterms:created xsi:type="dcterms:W3CDTF">2014-04-28T08:46:26Z</dcterms:created>
  <dcterms:modified xsi:type="dcterms:W3CDTF">2014-04-28T09:53:07Z</dcterms:modified>
</cp:coreProperties>
</file>