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B44" i="1"/>
  <c r="C42"/>
  <c r="B42"/>
  <c r="C41"/>
  <c r="B41"/>
  <c r="C12"/>
  <c r="B17" s="1"/>
  <c r="B12"/>
  <c r="B16" s="1"/>
  <c r="B5"/>
  <c r="D4"/>
  <c r="D3"/>
  <c r="D5" s="1"/>
  <c r="B43" l="1"/>
  <c r="C43"/>
  <c r="B30"/>
  <c r="D30" s="1"/>
  <c r="F30" s="1"/>
  <c r="F16"/>
  <c r="D16"/>
  <c r="B31"/>
  <c r="D31" s="1"/>
  <c r="F31" s="1"/>
  <c r="C36" s="1"/>
  <c r="F17"/>
  <c r="D17"/>
  <c r="B21" s="1"/>
  <c r="B24" l="1"/>
  <c r="B26" s="1"/>
  <c r="B35"/>
  <c r="D43"/>
  <c r="B36"/>
  <c r="B37" s="1"/>
  <c r="F32"/>
  <c r="C21"/>
  <c r="C24" l="1"/>
  <c r="C26" s="1"/>
  <c r="C35"/>
  <c r="C37" s="1"/>
  <c r="D37"/>
  <c r="D26"/>
</calcChain>
</file>

<file path=xl/sharedStrings.xml><?xml version="1.0" encoding="utf-8"?>
<sst xmlns="http://schemas.openxmlformats.org/spreadsheetml/2006/main" count="62" uniqueCount="44">
  <si>
    <t>1) Budget vendite</t>
  </si>
  <si>
    <t>Prodotto</t>
  </si>
  <si>
    <t>Vendite annuali</t>
  </si>
  <si>
    <t>Prezzo</t>
  </si>
  <si>
    <t>Ricavi totali</t>
  </si>
  <si>
    <t>WZK40</t>
  </si>
  <si>
    <t>TKA10</t>
  </si>
  <si>
    <t>Totale vendite annuali</t>
  </si>
  <si>
    <t>2)Budget della produzione</t>
  </si>
  <si>
    <t>Descrizione</t>
  </si>
  <si>
    <t>Vendite programmate</t>
  </si>
  <si>
    <t>Rimanenze finali</t>
  </si>
  <si>
    <t>Esistenze iniziali</t>
  </si>
  <si>
    <t>Quantità da produrre</t>
  </si>
  <si>
    <t>WZX40</t>
  </si>
  <si>
    <t>Prodotti</t>
  </si>
  <si>
    <t>3) Budget fattori produttivi</t>
  </si>
  <si>
    <t>Quantità standard materia A</t>
  </si>
  <si>
    <t>Quantità standard materia B</t>
  </si>
  <si>
    <t>Fabbisogno</t>
  </si>
  <si>
    <t>Fabbisogno materia A</t>
  </si>
  <si>
    <t>Fabbisogno materia B</t>
  </si>
  <si>
    <t>4) Budget approvvigionamenti</t>
  </si>
  <si>
    <t>Materia A</t>
  </si>
  <si>
    <t>Materia B</t>
  </si>
  <si>
    <t>Costo unitario</t>
  </si>
  <si>
    <t>Totale</t>
  </si>
  <si>
    <t>Costo complessivo</t>
  </si>
  <si>
    <t>Costo totale approvvigionamenti</t>
  </si>
  <si>
    <t>5) Budget manodopera diretta</t>
  </si>
  <si>
    <t>Produzione programmata</t>
  </si>
  <si>
    <t>Standard unitario</t>
  </si>
  <si>
    <t>Ore lavorate</t>
  </si>
  <si>
    <t>Costo orario standard</t>
  </si>
  <si>
    <t>Costo manodopera diretta</t>
  </si>
  <si>
    <t>6) Budget costo primo programmato</t>
  </si>
  <si>
    <t>Manodopera diretta</t>
  </si>
  <si>
    <t>Costo totale</t>
  </si>
  <si>
    <t>Costo primo</t>
  </si>
  <si>
    <t>Costo materia prima</t>
  </si>
  <si>
    <t>7) Budget costo industriale programmato</t>
  </si>
  <si>
    <t>Quota costi industriali</t>
  </si>
  <si>
    <t>Costo industriale</t>
  </si>
  <si>
    <t>Costo industriale unitario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</si>
</sst>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topLeftCell="A33" workbookViewId="0">
      <selection activeCell="C46" sqref="C46"/>
    </sheetView>
  </sheetViews>
  <sheetFormatPr defaultRowHeight="15"/>
  <cols>
    <col min="1" max="1" width="38" bestFit="1" customWidth="1"/>
    <col min="2" max="2" width="23.85546875" bestFit="1" customWidth="1"/>
    <col min="3" max="3" width="26.42578125" bestFit="1" customWidth="1"/>
    <col min="4" max="4" width="30.7109375" bestFit="1" customWidth="1"/>
    <col min="5" max="5" width="26.28515625" bestFit="1" customWidth="1"/>
    <col min="6" max="6" width="24.5703125" bestFit="1" customWidth="1"/>
  </cols>
  <sheetData>
    <row r="1" spans="1:6">
      <c r="A1" t="s">
        <v>0</v>
      </c>
    </row>
    <row r="2" spans="1:6">
      <c r="A2" t="s">
        <v>1</v>
      </c>
      <c r="B2" t="s">
        <v>2</v>
      </c>
      <c r="C2" t="s">
        <v>3</v>
      </c>
      <c r="D2" t="s">
        <v>4</v>
      </c>
    </row>
    <row r="3" spans="1:6">
      <c r="A3" t="s">
        <v>5</v>
      </c>
      <c r="B3">
        <v>65000</v>
      </c>
      <c r="C3">
        <v>118</v>
      </c>
      <c r="D3">
        <f>C3*B3</f>
        <v>7670000</v>
      </c>
    </row>
    <row r="4" spans="1:6">
      <c r="A4" t="s">
        <v>6</v>
      </c>
      <c r="B4">
        <v>80000</v>
      </c>
      <c r="C4">
        <v>109</v>
      </c>
      <c r="D4">
        <f t="shared" ref="D4" si="0">C4*B4</f>
        <v>8720000</v>
      </c>
    </row>
    <row r="5" spans="1:6">
      <c r="A5" t="s">
        <v>7</v>
      </c>
      <c r="B5">
        <f>B3+B4</f>
        <v>145000</v>
      </c>
      <c r="D5">
        <f>D3+D4</f>
        <v>16390000</v>
      </c>
    </row>
    <row r="7" spans="1:6">
      <c r="A7" t="s">
        <v>8</v>
      </c>
    </row>
    <row r="8" spans="1:6">
      <c r="A8" t="s">
        <v>9</v>
      </c>
      <c r="B8" t="s">
        <v>14</v>
      </c>
      <c r="C8" t="s">
        <v>6</v>
      </c>
    </row>
    <row r="9" spans="1:6">
      <c r="A9" t="s">
        <v>10</v>
      </c>
      <c r="B9">
        <v>65000</v>
      </c>
      <c r="C9">
        <v>80000</v>
      </c>
    </row>
    <row r="10" spans="1:6">
      <c r="A10" t="s">
        <v>11</v>
      </c>
      <c r="B10">
        <v>3500</v>
      </c>
      <c r="C10">
        <v>6200</v>
      </c>
    </row>
    <row r="11" spans="1:6">
      <c r="A11" t="s">
        <v>12</v>
      </c>
      <c r="B11">
        <v>-680</v>
      </c>
      <c r="C11">
        <v>-920</v>
      </c>
    </row>
    <row r="12" spans="1:6">
      <c r="A12" t="s">
        <v>13</v>
      </c>
      <c r="B12">
        <f>SUM(B9:B11)</f>
        <v>67820</v>
      </c>
      <c r="C12">
        <f>SUM(C9:C11)</f>
        <v>85280</v>
      </c>
    </row>
    <row r="14" spans="1:6">
      <c r="A14" t="s">
        <v>16</v>
      </c>
    </row>
    <row r="15" spans="1:6">
      <c r="A15" t="s">
        <v>15</v>
      </c>
      <c r="B15" t="s">
        <v>13</v>
      </c>
      <c r="C15" t="s">
        <v>17</v>
      </c>
      <c r="D15" t="s">
        <v>20</v>
      </c>
      <c r="E15" t="s">
        <v>18</v>
      </c>
      <c r="F15" t="s">
        <v>21</v>
      </c>
    </row>
    <row r="16" spans="1:6">
      <c r="A16" t="s">
        <v>14</v>
      </c>
      <c r="B16">
        <f>B12</f>
        <v>67820</v>
      </c>
      <c r="C16">
        <v>2.2000000000000002</v>
      </c>
      <c r="D16">
        <f>B16*C16</f>
        <v>149204</v>
      </c>
      <c r="E16">
        <v>1.4</v>
      </c>
      <c r="F16">
        <f>E16*B16</f>
        <v>94948</v>
      </c>
    </row>
    <row r="17" spans="1:6">
      <c r="A17" t="s">
        <v>6</v>
      </c>
      <c r="B17">
        <f>C12</f>
        <v>85280</v>
      </c>
      <c r="C17">
        <v>1.8</v>
      </c>
      <c r="D17">
        <f>B17*C17</f>
        <v>153504</v>
      </c>
      <c r="E17">
        <v>1</v>
      </c>
      <c r="F17">
        <f>E17*B17</f>
        <v>85280</v>
      </c>
    </row>
    <row r="19" spans="1:6">
      <c r="A19" t="s">
        <v>22</v>
      </c>
    </row>
    <row r="20" spans="1:6">
      <c r="A20" t="s">
        <v>9</v>
      </c>
      <c r="B20" t="s">
        <v>23</v>
      </c>
      <c r="C20" t="s">
        <v>24</v>
      </c>
    </row>
    <row r="21" spans="1:6">
      <c r="A21" t="s">
        <v>19</v>
      </c>
      <c r="B21">
        <f>D16+D17</f>
        <v>302708</v>
      </c>
      <c r="C21">
        <f>F16+F17</f>
        <v>180228</v>
      </c>
    </row>
    <row r="22" spans="1:6">
      <c r="A22" t="s">
        <v>11</v>
      </c>
      <c r="B22">
        <v>25000</v>
      </c>
      <c r="C22">
        <v>33000</v>
      </c>
    </row>
    <row r="23" spans="1:6">
      <c r="A23" t="s">
        <v>12</v>
      </c>
      <c r="B23">
        <v>18000</v>
      </c>
      <c r="C23">
        <v>9000</v>
      </c>
    </row>
    <row r="24" spans="1:6">
      <c r="A24" t="s">
        <v>26</v>
      </c>
      <c r="B24">
        <f>B21+B22-B23</f>
        <v>309708</v>
      </c>
      <c r="C24">
        <f>C21+C22-C23</f>
        <v>204228</v>
      </c>
    </row>
    <row r="25" spans="1:6">
      <c r="A25" t="s">
        <v>25</v>
      </c>
      <c r="B25">
        <v>12</v>
      </c>
      <c r="C25">
        <v>9</v>
      </c>
      <c r="D25" t="s">
        <v>28</v>
      </c>
    </row>
    <row r="26" spans="1:6">
      <c r="A26" t="s">
        <v>27</v>
      </c>
      <c r="B26">
        <f>B24*B25</f>
        <v>3716496</v>
      </c>
      <c r="C26">
        <f>C24*C25</f>
        <v>1838052</v>
      </c>
      <c r="D26">
        <f>B26+C26</f>
        <v>5554548</v>
      </c>
    </row>
    <row r="28" spans="1:6">
      <c r="A28" t="s">
        <v>29</v>
      </c>
    </row>
    <row r="29" spans="1:6">
      <c r="A29" t="s">
        <v>15</v>
      </c>
      <c r="B29" t="s">
        <v>30</v>
      </c>
      <c r="C29" t="s">
        <v>31</v>
      </c>
      <c r="D29" t="s">
        <v>32</v>
      </c>
      <c r="E29" t="s">
        <v>33</v>
      </c>
      <c r="F29" t="s">
        <v>34</v>
      </c>
    </row>
    <row r="30" spans="1:6">
      <c r="A30" t="s">
        <v>14</v>
      </c>
      <c r="B30">
        <f>B16</f>
        <v>67820</v>
      </c>
      <c r="C30">
        <v>2</v>
      </c>
      <c r="D30">
        <f>B30*C30</f>
        <v>135640</v>
      </c>
      <c r="E30">
        <v>11</v>
      </c>
      <c r="F30">
        <f>D30*E30</f>
        <v>1492040</v>
      </c>
    </row>
    <row r="31" spans="1:6">
      <c r="A31" t="s">
        <v>6</v>
      </c>
      <c r="B31">
        <f>B17</f>
        <v>85280</v>
      </c>
      <c r="C31">
        <v>1</v>
      </c>
      <c r="D31">
        <f>B31*C31</f>
        <v>85280</v>
      </c>
      <c r="E31">
        <v>11</v>
      </c>
      <c r="F31">
        <f>E31*D31</f>
        <v>938080</v>
      </c>
    </row>
    <row r="32" spans="1:6">
      <c r="F32">
        <f>F30+F31</f>
        <v>2430120</v>
      </c>
    </row>
    <row r="33" spans="1:4">
      <c r="A33" t="s">
        <v>35</v>
      </c>
    </row>
    <row r="34" spans="1:4">
      <c r="A34" t="s">
        <v>9</v>
      </c>
      <c r="B34" t="s">
        <v>14</v>
      </c>
      <c r="C34" t="s">
        <v>6</v>
      </c>
    </row>
    <row r="35" spans="1:4">
      <c r="A35" t="s">
        <v>39</v>
      </c>
      <c r="B35">
        <f>B21*B25</f>
        <v>3632496</v>
      </c>
      <c r="C35">
        <f>C21*C25</f>
        <v>1622052</v>
      </c>
    </row>
    <row r="36" spans="1:4">
      <c r="A36" t="s">
        <v>36</v>
      </c>
      <c r="B36">
        <f>F30</f>
        <v>1492040</v>
      </c>
      <c r="C36">
        <f>F31</f>
        <v>938080</v>
      </c>
      <c r="D36" t="s">
        <v>37</v>
      </c>
    </row>
    <row r="37" spans="1:4">
      <c r="A37" t="s">
        <v>38</v>
      </c>
      <c r="B37">
        <f>B36+B35</f>
        <v>5124536</v>
      </c>
      <c r="C37">
        <f>C36+C35</f>
        <v>2560132</v>
      </c>
      <c r="D37">
        <f>B37+C37</f>
        <v>7684668</v>
      </c>
    </row>
    <row r="39" spans="1:4">
      <c r="A39" t="s">
        <v>40</v>
      </c>
    </row>
    <row r="40" spans="1:4">
      <c r="A40" t="s">
        <v>9</v>
      </c>
      <c r="B40" t="s">
        <v>14</v>
      </c>
      <c r="C40" t="s">
        <v>6</v>
      </c>
    </row>
    <row r="41" spans="1:4">
      <c r="A41" t="s">
        <v>38</v>
      </c>
      <c r="B41">
        <f>B37</f>
        <v>5124536</v>
      </c>
      <c r="C41">
        <f>C37</f>
        <v>2560132</v>
      </c>
    </row>
    <row r="42" spans="1:4">
      <c r="A42" t="s">
        <v>41</v>
      </c>
      <c r="B42" s="1">
        <f>B41*20/100</f>
        <v>1024907.2</v>
      </c>
      <c r="C42" s="1">
        <f>C41*20/100</f>
        <v>512026.4</v>
      </c>
      <c r="D42" t="s">
        <v>37</v>
      </c>
    </row>
    <row r="43" spans="1:4">
      <c r="A43" t="s">
        <v>42</v>
      </c>
      <c r="B43" s="1">
        <f>B42+B41</f>
        <v>6149443.2000000002</v>
      </c>
      <c r="C43" s="1">
        <f>C42+C41</f>
        <v>3072158.4</v>
      </c>
      <c r="D43" s="1">
        <f>B43+C43</f>
        <v>9221601.5999999996</v>
      </c>
    </row>
    <row r="44" spans="1:4">
      <c r="A44" t="s">
        <v>43</v>
      </c>
      <c r="B44">
        <f>B43/B30</f>
        <v>90.673005013270426</v>
      </c>
    </row>
    <row r="46" spans="1:4">
      <c r="B46">
        <v>73.2</v>
      </c>
      <c r="C46">
        <v>49.92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TM-STATION</dc:creator>
  <cp:lastModifiedBy>TM-STATION</cp:lastModifiedBy>
  <dcterms:created xsi:type="dcterms:W3CDTF">2014-03-31T08:12:16Z</dcterms:created>
  <dcterms:modified xsi:type="dcterms:W3CDTF">2014-03-31T09:47:48Z</dcterms:modified>
</cp:coreProperties>
</file>